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ssantos\Desktop\"/>
    </mc:Choice>
  </mc:AlternateContent>
  <xr:revisionPtr revIDLastSave="0" documentId="13_ncr:1_{D0F1688B-6120-4B3C-BE72-68C8EFF859AC}" xr6:coauthVersionLast="41" xr6:coauthVersionMax="41" xr10:uidLastSave="{00000000-0000-0000-0000-000000000000}"/>
  <bookViews>
    <workbookView xWindow="-120" yWindow="-120" windowWidth="24240" windowHeight="13140" tabRatio="903" xr2:uid="{00000000-000D-0000-FFFF-FFFF00000000}"/>
  </bookViews>
  <sheets>
    <sheet name="Cover Page" sheetId="9" r:id="rId1"/>
    <sheet name="Instructions" sheetId="1" r:id="rId2"/>
    <sheet name="Insurance Income Simplifier" sheetId="2" r:id="rId3"/>
    <sheet name="I. How Much" sheetId="3" r:id="rId4"/>
    <sheet name="II. Ins Portfolio Allocation" sheetId="4" r:id="rId5"/>
    <sheet name="Ins Portfolio Scoring" sheetId="5" r:id="rId6"/>
    <sheet name="III. Permanent Ins Allocation" sheetId="6" r:id="rId7"/>
    <sheet name="Permanent Ins Scoring" sheetId="7" r:id="rId8"/>
    <sheet name="Summary" sheetId="8" r:id="rId9"/>
    <sheet name="Ranges" sheetId="10" state="hidden" r:id="rId10"/>
  </sheets>
  <definedNames>
    <definedName name="_xlnm.Print_Area" localSheetId="0">'Cover Page'!$A$1:$K$45</definedName>
    <definedName name="_xlnm.Print_Area" localSheetId="3">'I. How Much'!$A$1:$I$26</definedName>
    <definedName name="_xlnm.Print_Area" localSheetId="4">'II. Ins Portfolio Allocation'!$A$1:$K$28</definedName>
    <definedName name="_xlnm.Print_Area" localSheetId="6">'III. Permanent Ins Allocation'!$A$1:$K$23</definedName>
    <definedName name="_xlnm.Print_Area" localSheetId="5">'Ins Portfolio Scoring'!$A$1:$J$35</definedName>
    <definedName name="_xlnm.Print_Area" localSheetId="1">Instructions!$A$1:$A$28</definedName>
    <definedName name="_xlnm.Print_Area" localSheetId="2">'Insurance Income Simplifier'!$A$1:$H$29</definedName>
    <definedName name="_xlnm.Print_Area" localSheetId="7">'Permanent Ins Scoring'!$A$1:$K$36</definedName>
    <definedName name="_xlnm.Print_Area" localSheetId="8">Summary!$A$1:$I$35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3" l="1"/>
  <c r="N22" i="6" l="1"/>
  <c r="I12" i="7"/>
  <c r="N20" i="6"/>
  <c r="I11" i="7"/>
  <c r="N18" i="6"/>
  <c r="I10" i="7"/>
  <c r="N16" i="6"/>
  <c r="I9" i="7"/>
  <c r="N14" i="6"/>
  <c r="I8" i="7"/>
  <c r="I14" i="7" s="1"/>
  <c r="F25" i="8" s="1"/>
  <c r="N12" i="6"/>
  <c r="I7" i="7"/>
  <c r="N26" i="4"/>
  <c r="F14" i="5"/>
  <c r="N24" i="4"/>
  <c r="F13" i="5"/>
  <c r="N22" i="4"/>
  <c r="F12" i="5"/>
  <c r="N20" i="4"/>
  <c r="F11" i="5"/>
  <c r="N18" i="4"/>
  <c r="F10" i="5"/>
  <c r="N16" i="4"/>
  <c r="F9" i="5"/>
  <c r="N14" i="4"/>
  <c r="F8" i="5"/>
  <c r="N12" i="4"/>
  <c r="F7" i="5"/>
  <c r="F16" i="8"/>
  <c r="C10" i="5"/>
  <c r="D10" i="5"/>
  <c r="C14" i="5"/>
  <c r="D14" i="5"/>
  <c r="D13" i="5"/>
  <c r="C13" i="5"/>
  <c r="D12" i="5"/>
  <c r="C12" i="5"/>
  <c r="C11" i="5"/>
  <c r="D11" i="5"/>
  <c r="D9" i="5"/>
  <c r="C9" i="5"/>
  <c r="C8" i="5"/>
  <c r="D8" i="5"/>
  <c r="D7" i="5"/>
  <c r="C7" i="5"/>
  <c r="F16" i="5"/>
  <c r="F18" i="8" s="1"/>
  <c r="B27" i="8" l="1"/>
  <c r="B26" i="8"/>
</calcChain>
</file>

<file path=xl/sharedStrings.xml><?xml version="1.0" encoding="utf-8"?>
<sst xmlns="http://schemas.openxmlformats.org/spreadsheetml/2006/main" count="189" uniqueCount="143">
  <si>
    <t>CUSTOM COVERAGE</t>
  </si>
  <si>
    <t xml:space="preserve">  the right type of customized Life Insurance for you</t>
  </si>
  <si>
    <t>Agency Name</t>
  </si>
  <si>
    <t>Street Address</t>
  </si>
  <si>
    <t>City, State, Zip</t>
  </si>
  <si>
    <t>www.examplewebsite.com</t>
  </si>
  <si>
    <t>(123) 456-7890</t>
  </si>
  <si>
    <t>Custom Coverage</t>
  </si>
  <si>
    <t>I.  How Much?</t>
  </si>
  <si>
    <r>
      <t xml:space="preserve">There are many ways to determine how much life insurance may be appropriate to provide for your family. </t>
    </r>
    <r>
      <rPr>
        <sz val="10"/>
        <rFont val="Calibri"/>
        <family val="2"/>
        <scheme val="minor"/>
      </rPr>
      <t xml:space="preserve"> One way is to focus on how much money would be necessary to replace your monthly income in the case of an unfortunate event.</t>
    </r>
    <r>
      <rPr>
        <sz val="10"/>
        <color theme="1"/>
        <rFont val="Calibri"/>
        <family val="2"/>
        <scheme val="minor"/>
      </rPr>
      <t xml:space="preserve">  This allows you to determine how much your life insurance provides for those most important to you, by focusing on the total amount of coverage needed to provide income that your family could use monthly to supplement lost household income.</t>
    </r>
  </si>
  <si>
    <t>By providing your family with a monthly income in your absence, they may still be able to keep the lifestyle they have grown accustomed to and cover any other obligations your monthly income may now cover.</t>
  </si>
  <si>
    <t>II.  Your Insurance Portfolio Allocation (The right mix) - 8 questions - Agree or Disagree</t>
  </si>
  <si>
    <t>While determining the right amount of life insurance is a challenge for most people, deciding which type of policy can be even more confusing.  In fact, half of American households (58 million) readily admit they currently don't have adequate life insurance coverage - the highest level ever.</t>
  </si>
  <si>
    <t>Some people feel they need life insurance for a certain period of time - just long enough to meet their responsibilities for those who depend on them.  This is typically done with term insurance.</t>
  </si>
  <si>
    <t>Others, however, recognize that owning some form of life insurance for their entire lives can provide them with added security and flexibility as they prepare for life's possibilities.  This is typically done with permanent life insurance.</t>
  </si>
  <si>
    <t>Custom Coverage will present you with the opportunity to share your feelings and attitudes, and provide you with guidance in choosing the appropriate type and amount of insurance.  Many people find their objectives are best met with a  combination of term and permanent insurance.</t>
  </si>
  <si>
    <t>III.  Your Permanent Insurance Allocation (The right type of permanent policy) - 6 questions -
Strongly Agree to Strongly Disagree</t>
  </si>
  <si>
    <t>Many people find that owning some term insurance is an effective way to protect their families and others who depend on them, particularly for the short-term.</t>
  </si>
  <si>
    <t>Many of these same people, however also want the long-term protection and flexibility of permanent insurance but are unsure as to which type is most suitable for their situation.</t>
  </si>
  <si>
    <t>The most appropriate type of permanent insurance for you is based on your preferences and attitudes toward a range of factors such as risk preference, flexibility, guarantees and your retirement and legacy objectives.</t>
  </si>
  <si>
    <t>Custom Coverage will present you with the opportunity to share your feelings and attitudes, and provide you with guidance regarding which product best suits your needs based on your situation.  Your financial professional will help you understand the features and benefits of the options that are available.</t>
  </si>
  <si>
    <t>NEXT</t>
  </si>
  <si>
    <t>Custom Coverage Insurance Income Simplifier</t>
  </si>
  <si>
    <t>Years Protected</t>
  </si>
  <si>
    <t>Amount of Protected Monthly Income</t>
  </si>
  <si>
    <t>Values in this table represent the present value of a future income stream and are based on a hypothetical rate of return of 4%.  If the rate of return were higher or lower, a different value would result.</t>
  </si>
  <si>
    <t>The Custom Coverage Income Simplifier represents the amount of life insurance needed to replace your income or percentage of income for a period of time.  While the chart makes several assumptions, a custom calculation can be created for your specific situation.</t>
  </si>
  <si>
    <t>I.  HOW MUCH?</t>
  </si>
  <si>
    <t>Instructions for Custom Coverage Income Simplifier:</t>
  </si>
  <si>
    <t>Determine your monthly income, the amount you wish to protect and how many years you wish to protect it.  For protected monthly income levels and a duration of years protected other than what's shown - we can develop a customized report.</t>
  </si>
  <si>
    <r>
      <t>Step 1</t>
    </r>
    <r>
      <rPr>
        <b/>
        <sz val="11"/>
        <rFont val="Calibri"/>
        <family val="2"/>
        <scheme val="minor"/>
      </rPr>
      <t xml:space="preserve"> - </t>
    </r>
    <r>
      <rPr>
        <sz val="11"/>
        <rFont val="Calibri"/>
        <family val="2"/>
        <scheme val="minor"/>
      </rPr>
      <t>What is your monthly income?</t>
    </r>
  </si>
  <si>
    <r>
      <t>Step 2</t>
    </r>
    <r>
      <rPr>
        <sz val="11"/>
        <rFont val="Calibri"/>
        <family val="2"/>
        <scheme val="minor"/>
      </rPr>
      <t xml:space="preserve"> - How much of this income do you want to provide for your family in the event something happens to you?</t>
    </r>
  </si>
  <si>
    <r>
      <rPr>
        <b/>
        <sz val="11"/>
        <color theme="4"/>
        <rFont val="Calibri"/>
        <family val="2"/>
        <scheme val="minor"/>
      </rPr>
      <t>Step 3</t>
    </r>
    <r>
      <rPr>
        <sz val="11"/>
        <color theme="1"/>
        <rFont val="Calibri"/>
        <family val="2"/>
        <scheme val="minor"/>
      </rPr>
      <t xml:space="preserve"> - How long would your family need this income in the event something happens to you?</t>
    </r>
  </si>
  <si>
    <t>30 years</t>
  </si>
  <si>
    <r>
      <t>Step 4</t>
    </r>
    <r>
      <rPr>
        <sz val="11"/>
        <rFont val="Calibri"/>
        <family val="2"/>
        <scheme val="minor"/>
      </rPr>
      <t xml:space="preserve"> - Use the Custom Coverage Income Simplifier Chart to determine how much life insurance you would want to provide to your family in the event something happens to you.</t>
    </r>
  </si>
  <si>
    <r>
      <rPr>
        <b/>
        <sz val="11"/>
        <color theme="4"/>
        <rFont val="Calibri"/>
        <family val="2"/>
        <scheme val="minor"/>
      </rPr>
      <t>Step 5</t>
    </r>
    <r>
      <rPr>
        <sz val="11"/>
        <color theme="1"/>
        <rFont val="Calibri"/>
        <family val="2"/>
        <scheme val="minor"/>
      </rPr>
      <t xml:space="preserve"> - Determine the amount of additional life insurance you may need today. (Found on Custom Coverage Insurance Income Simplifier chart)</t>
    </r>
  </si>
  <si>
    <t>1) Life Insurance Needed (Step 5 figure)</t>
  </si>
  <si>
    <t>2) Current Life Insurance Coverage</t>
  </si>
  <si>
    <t>II.  Insurance Portfolio Allocation</t>
  </si>
  <si>
    <t>Begin the Insurance Portfolio Allocation</t>
  </si>
  <si>
    <r>
      <t xml:space="preserve">Some people feel they need life insurance for a certain period of time - just long enough to meet their responsibilities for those who depend on them.  This is typially done with </t>
    </r>
    <r>
      <rPr>
        <i/>
        <sz val="11"/>
        <color theme="1"/>
        <rFont val="Calibri"/>
        <family val="2"/>
        <scheme val="minor"/>
      </rPr>
      <t>term insurance.</t>
    </r>
  </si>
  <si>
    <r>
      <t xml:space="preserve">Others, however, recognize that owning some form of life insurance for their entire lives can provide them with added protection and flexibility as they prepare for life's possibilities.  This is typically done with </t>
    </r>
    <r>
      <rPr>
        <i/>
        <sz val="11"/>
        <color theme="1"/>
        <rFont val="Calibri"/>
        <family val="2"/>
        <scheme val="minor"/>
      </rPr>
      <t>permanent insurance.</t>
    </r>
  </si>
  <si>
    <t>Many people find their objectives are best met with a combination of term and permanent insurance.</t>
  </si>
  <si>
    <t>Agree</t>
  </si>
  <si>
    <t>Disagree</t>
  </si>
  <si>
    <t>2. In the future, my adult children and/or parents may rely on me for financial support.  I want to make sure my life insurance policy is there if they need it.</t>
  </si>
  <si>
    <t>3.  I would prefer the least expensive type of life insurance, even though my benefits may expire at some point in the future.</t>
  </si>
  <si>
    <t>4.  I only want life insurance for a limited period of time (e.g. until my mortgage is paid, children finish college, or other financial obligations are met.)</t>
  </si>
  <si>
    <t>5.  If I die prior to my spouse during retirement, I want to ensure he or she receives a life insurance death benefit.</t>
  </si>
  <si>
    <t>6.  If I were to die during my working years, I would want my family to receive a life insurance death benefit that would replace my income.</t>
  </si>
  <si>
    <t>7.  Regardless of how long I may live, it's important for me to have my life insurance in place when I die.</t>
  </si>
  <si>
    <t>8.  I don't want to commit to permanent insurance today, however, I'd like to have the right to convert term coverage into permanent coverage in the future should my situation change without having to undergo additional medical screening.</t>
  </si>
  <si>
    <t>Insurance Portfolio Allocation Scoring</t>
  </si>
  <si>
    <t>Instructions:</t>
  </si>
  <si>
    <t>Question</t>
  </si>
  <si>
    <t>Score</t>
  </si>
  <si>
    <t>Insurance Portfolio Allocation Score</t>
  </si>
  <si>
    <t>O POINTS = 100% TERM</t>
  </si>
  <si>
    <t>Clearly you're concerned about protecting those who depend on you, however, today you feel you only want coverage for a limited period of time.  Based on your answers, a term life insurance policy with the option of future conversion should be considered.  The next section will help you understand which permanent policy you may want to consider converting to in the future.</t>
  </si>
  <si>
    <t>1-2 POINTS = 75% Term / 25% Permanent</t>
  </si>
  <si>
    <t>You recognize the importance of owning life insurance throughout your entire life, however, you also acknowledge that your biggest concern is protecting those who depend on you during your working years.  Life insurance products with mostly term insurance and a small amount of permanent insurance should be considered based on your answers.</t>
  </si>
  <si>
    <t>3-5 POINTS = 50% Term / 50% Permanent</t>
  </si>
  <si>
    <t>Your answers show that you appreciate both the benefits of permanent and term insurance.  Life insurance products consisting of equal amounts of term and permanent protection should be considered based on your answers.</t>
  </si>
  <si>
    <t>6-7 POINTS = 25% Term / 75% Permanent</t>
  </si>
  <si>
    <t>Protecting those who depend on you for your entire lifetime - regardless of how long you may live - is most important to you.  Your preferences indicate that life insurance products consisting mostly of permanent insurance should be considered based on your answers.</t>
  </si>
  <si>
    <t>8 POINTS = 100% Permanent</t>
  </si>
  <si>
    <t>You want lifetime protection, to leave a legacy and to protect your spouse's retirement income.  A permanent policy should be considered based on your answers.</t>
  </si>
  <si>
    <r>
      <t xml:space="preserve">NOTE: </t>
    </r>
    <r>
      <rPr>
        <sz val="11"/>
        <rFont val="Calibri"/>
        <family val="2"/>
        <scheme val="minor"/>
      </rPr>
      <t>Many companies offer term policies with guaranteed level premiums for a specific period of time.  After the level premium period, the premiums increase significantly each year.  During the level period you may be able to convert your term policy to a permanent policy with no additional medical questions or requirements.</t>
    </r>
  </si>
  <si>
    <t>III.  Permanent Insurance Allocation</t>
  </si>
  <si>
    <t>Begin the Permanent Insurance Allocation</t>
  </si>
  <si>
    <t>Many people find that owning some term insurance is an effective way to protect their families and others who depend on them, particularly for the short term.</t>
  </si>
  <si>
    <t>Many of these same people, however, also want the added protection and flexibility of permanent insurance but are unsure as to which type is right for their situation.</t>
  </si>
  <si>
    <t>Strongly Agree</t>
  </si>
  <si>
    <t>Unsure</t>
  </si>
  <si>
    <t>Strongly Disagree</t>
  </si>
  <si>
    <t>1.  I prefer the guarantee of knowing exactly what my insurance policy premium and death benefit will be, even though I may not be able to change it in the future.</t>
  </si>
  <si>
    <t>2.  I would like to have the flexibility to increase or decrease my premium payment, even though doing so may have an impact on my policy's performance and guarantees (if applicable).</t>
  </si>
  <si>
    <t>3.  I would like my life insurance policy cash value to grow and eventually be worth more than the cumulative premiums that I've paid, even though it may require a higher initial premium outlay.</t>
  </si>
  <si>
    <t>4.  It's important for me to find additional ways to set money aside on a tax-deferred basis to help meet my long term retirement goals if necessary.</t>
  </si>
  <si>
    <t>5.  I prefer the type of policy that has cash value.  I would like to know that my policy cash value is guaranteed regardless of future performance of interest rates and stock markets.</t>
  </si>
  <si>
    <t>6.  I prefer the type of policy that has cash value.  I am willing to accept some risk for more potential policy cash value growth; I understand, however, that a declining market may require additional premium in the future to keep my policy in place and that the performance of the policy may be better or worse than illustrated.</t>
  </si>
  <si>
    <t>Permanent Insurance Allocation Scoring</t>
  </si>
  <si>
    <t>Permanent Allocation Score:</t>
  </si>
  <si>
    <t>SCORING:</t>
  </si>
  <si>
    <t>BELOW 59 POINTS:</t>
  </si>
  <si>
    <t>Your answers show that you favor guaranteed death benefit protection over the potential for cash value growth.  You should discuss with your financial professional whether universal life insurance with secondary guarantees should be considered based on your situation.</t>
  </si>
  <si>
    <t>59-62 POINTS:</t>
  </si>
  <si>
    <t>Your answers show that you generally prefer guaranteed death benefit protection, yet you may want to consider a policy that has some element of cash value growth.  Working with your financial professional, you should consider universal life or whole life insurance to determine what policy best fits your situation.</t>
  </si>
  <si>
    <t>63-67 POINTS:</t>
  </si>
  <si>
    <t>Your answers show that you prefer a policy that has both guaranteed death benefit protection as well as a guaranteed form of cash value growth.  You should discuss with your financial professional how whole life insurance should be considered based on your situation.</t>
  </si>
  <si>
    <t>68-72 POINTS:</t>
  </si>
  <si>
    <t>You said you would prefer a policy with the potential for cash value growth, yet you also may be unsure about taking risk with your policy values.  Working with your financial professional, you should consider either whole life or Index Universal Life or maybe a combination of both.  You can discuss the potential risks, benefits and crediting options available with Index Universal Life policies to determine what crediting option is best for you and if it is right for your situations.</t>
  </si>
  <si>
    <t>OVER 72 POINTS:</t>
  </si>
  <si>
    <t>You clearly prefer a policy that has cash value with the potential for growth associated with the stock market.  Working with your financial professional, you should discuss the potential risk, benefits and crediting options available with an Indexed Universal Life policy.</t>
  </si>
  <si>
    <t>Contracts available in the market based on your answers above:</t>
  </si>
  <si>
    <r>
      <rPr>
        <b/>
        <sz val="10"/>
        <rFont val="Calibri"/>
        <family val="2"/>
        <scheme val="minor"/>
      </rPr>
      <t>Universal Life</t>
    </r>
    <r>
      <rPr>
        <sz val="10"/>
        <rFont val="Calibri"/>
        <family val="2"/>
        <scheme val="minor"/>
      </rPr>
      <t xml:space="preserve"> - Can provide clients with an array of options.  Some products are designed to offer a secondary death benefit guarantee with a return of premium, while others focus on cash accumulation.</t>
    </r>
  </si>
  <si>
    <r>
      <t>Whole Life</t>
    </r>
    <r>
      <rPr>
        <sz val="10"/>
        <color theme="1"/>
        <rFont val="Calibri"/>
        <family val="2"/>
        <scheme val="minor"/>
      </rPr>
      <t xml:space="preserve"> - Has guaranteed level premiums, guaranteed cash value and guaranteed death benefits.  Whole life is also eligible to receive annual dividends (participating contracts).  Dividends are not guaranteed, however, if paid they may increase the cash value and death benefits over time.</t>
    </r>
  </si>
  <si>
    <r>
      <rPr>
        <b/>
        <sz val="10"/>
        <color theme="1"/>
        <rFont val="Calibri"/>
        <family val="2"/>
        <scheme val="minor"/>
      </rPr>
      <t>Indexed Universal Life</t>
    </r>
    <r>
      <rPr>
        <sz val="10"/>
        <color theme="1"/>
        <rFont val="Calibri"/>
        <family val="2"/>
        <scheme val="minor"/>
      </rPr>
      <t xml:space="preserve"> - Premiums may be allocated to Fixed Account, one or more Index Strategies or a combination of any of the available interest crediting strategies.  Depending on the allocation, the policy holder can earn fixed interest or interest based upon the performance of the S&amp;P 500</t>
    </r>
    <r>
      <rPr>
        <sz val="10"/>
        <color theme="1"/>
        <rFont val="Calibri"/>
        <family val="2"/>
      </rPr>
      <t>®</t>
    </r>
    <r>
      <rPr>
        <sz val="10"/>
        <color theme="1"/>
        <rFont val="Calibri"/>
        <family val="2"/>
        <scheme val="minor"/>
      </rPr>
      <t xml:space="preserve"> Index.</t>
    </r>
  </si>
  <si>
    <t>CUSTOM COVERAGE
SUMMARY &amp; ANALYSIS</t>
  </si>
  <si>
    <t>Prepared for:</t>
  </si>
  <si>
    <t>Valued Client</t>
  </si>
  <si>
    <t>Male</t>
  </si>
  <si>
    <t>Excellent</t>
  </si>
  <si>
    <t>Yes</t>
  </si>
  <si>
    <t>Married</t>
  </si>
  <si>
    <t>Date Prepared:</t>
  </si>
  <si>
    <t>Current age:</t>
  </si>
  <si>
    <t>Female</t>
  </si>
  <si>
    <t>Good</t>
  </si>
  <si>
    <t>No</t>
  </si>
  <si>
    <t>Single</t>
  </si>
  <si>
    <t xml:space="preserve">Sex: </t>
  </si>
  <si>
    <t>Average</t>
  </si>
  <si>
    <t>Divorced</t>
  </si>
  <si>
    <t>Health:</t>
  </si>
  <si>
    <t>Poor</t>
  </si>
  <si>
    <t>Widowed</t>
  </si>
  <si>
    <t>Smoker:</t>
  </si>
  <si>
    <t>Relationship:</t>
  </si>
  <si>
    <t>TOTAL INSURANCE NEEDED (Step 1)</t>
  </si>
  <si>
    <t>INSURANCE PORTFOLIO ALLOCATION (Step 2)</t>
  </si>
  <si>
    <t>PERMANENT INSURANCE ALLOCATION (Step 3)</t>
  </si>
  <si>
    <t>The material in this report is designed to provide accurate and authoritative information regarding the subject covered.  However, it is provided with the understanding that neither LifeMark Partners nor its affiliates are engaged in rendering legal or tax advice.  Additional issues may exist that affect the federal tax treatment of the transaction.  The communication was not intended or written to be used, and cannot be used or relied on by the taxpayer to avoid federal tax penalties.  You should obtain the opinions of your attorneys and accountants on recommendations contained herein.  This is for illustrative purposes only and is not intended to serve as financial, investment or any other type of advice.</t>
  </si>
  <si>
    <t>Description</t>
  </si>
  <si>
    <t>You clearly prefer a policy that has cash value with the potential for growth associated with the stock market.  Working with your financial professional, you should discuss the potential risk, benefits, and crediting options available with an indexed universal life policy.</t>
  </si>
  <si>
    <r>
      <rPr>
        <b/>
        <sz val="11"/>
        <color rgb="FF0070C0"/>
        <rFont val="Calibri"/>
        <family val="2"/>
        <scheme val="minor"/>
      </rPr>
      <t>OVER 72 POINTS:</t>
    </r>
    <r>
      <rPr>
        <b/>
        <sz val="11"/>
        <color rgb="FF000000"/>
        <rFont val="Calibri"/>
        <family val="2"/>
        <scheme val="minor"/>
      </rPr>
      <t xml:space="preserve"> </t>
    </r>
  </si>
  <si>
    <t>You said you would prefer a policy with the potential for cash value growth, yet you also may be unsure about taking risk with your policy values.  Working with your financial professional, you should consider either whole life or index universal life or maybe a combination of both.  You can discuss the potential risks, benefits, and crediting options available with index universal life policies to determine what crediting option is best for you and if it is right for your situations.</t>
  </si>
  <si>
    <r>
      <rPr>
        <b/>
        <sz val="11"/>
        <color theme="4"/>
        <rFont val="Calibri"/>
        <family val="2"/>
        <scheme val="minor"/>
      </rPr>
      <t>68-72 POINTS:</t>
    </r>
    <r>
      <rPr>
        <b/>
        <sz val="11"/>
        <rFont val="Calibri"/>
        <family val="2"/>
        <scheme val="minor"/>
      </rPr>
      <t xml:space="preserve"> </t>
    </r>
  </si>
  <si>
    <r>
      <rPr>
        <b/>
        <sz val="11"/>
        <color theme="4"/>
        <rFont val="Calibri"/>
        <family val="2"/>
        <scheme val="minor"/>
      </rPr>
      <t>63-67 POINTS:</t>
    </r>
    <r>
      <rPr>
        <b/>
        <sz val="11"/>
        <rFont val="Calibri"/>
        <family val="2"/>
        <scheme val="minor"/>
      </rPr>
      <t xml:space="preserve">  </t>
    </r>
  </si>
  <si>
    <r>
      <rPr>
        <b/>
        <sz val="11"/>
        <color theme="4"/>
        <rFont val="Calibri"/>
        <family val="2"/>
        <scheme val="minor"/>
      </rPr>
      <t>59-62 POINTS:</t>
    </r>
    <r>
      <rPr>
        <b/>
        <sz val="11"/>
        <rFont val="Calibri"/>
        <family val="2"/>
        <scheme val="minor"/>
      </rPr>
      <t xml:space="preserve"> </t>
    </r>
  </si>
  <si>
    <r>
      <rPr>
        <b/>
        <sz val="11"/>
        <color theme="4"/>
        <rFont val="Calibri"/>
        <family val="2"/>
        <scheme val="minor"/>
      </rPr>
      <t>BELOW 59 POINTS:</t>
    </r>
    <r>
      <rPr>
        <b/>
        <sz val="11"/>
        <rFont val="Calibri"/>
        <family val="2"/>
        <scheme val="minor"/>
      </rPr>
      <t xml:space="preserve"> </t>
    </r>
    <r>
      <rPr>
        <b/>
        <sz val="10"/>
        <color rgb="FF0070C0"/>
        <rFont val="Calibri"/>
        <family val="2"/>
        <scheme val="minor"/>
      </rPr>
      <t xml:space="preserve"> </t>
    </r>
  </si>
  <si>
    <t>4) Additional Life Insurance Needed Today
(Subtract #2 from #1 then add #3)</t>
  </si>
  <si>
    <t>3) Liabilities/Debt (Credit Cards, Mortgage, etc.)</t>
  </si>
  <si>
    <t>Your answers from Section II are in the table below.  Add the scores to determine the type of policy or policies that should be considered based on your situation - (your insurance portfolio allocation score).</t>
  </si>
  <si>
    <t>Your answers from Section III in the table below.  Add the score to determine the type of permanent policy that should be considered for the permanent portion of your insurance portfolio.</t>
  </si>
  <si>
    <t>For Financial Professional Use Only.  Not for Public Use.</t>
  </si>
  <si>
    <t>Annual Income:</t>
  </si>
  <si>
    <t>Income Tax Rate:</t>
  </si>
  <si>
    <t>Simple Steps:
1.  What is your monthly income?
2.  How much of your income do you want to provide for your family in the event something happens to you?
3.  How long would your family need this income in the event something happens to you?
4.  Are there recurring expenses or liabilities that may burden your heirs?</t>
  </si>
  <si>
    <t>The amount of life insurance needed is based on how much of your monthly income you wish to provide to your family and for how long you want to provide it, if you aren't there to earn it.  Additionally, this pool of funds can be drawn down over your targeted years or needs.  Properly structed life insurance provides funds received income tax free so every dollar goes to work for your needs.</t>
  </si>
  <si>
    <t>1.  The idea of leaving a legacy is important to me - either for my family or a charitable organization.  I would want to do this in an efficient manner.</t>
  </si>
  <si>
    <t>Expected Source of Premium Payments:</t>
  </si>
  <si>
    <t>Savings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</si>
</sst>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47" x14ac:knownFonts="1">
    <font>
      <sz val="11"/>
      <color theme="1"/>
      <name val="Calibri"/>
      <family val="2"/>
      <scheme val="minor"/>
    </font>
    <font>
      <b/>
      <sz val="11"/>
      <color theme="1"/>
      <name val="Calibri"/>
      <family val="2"/>
      <scheme val="minor"/>
    </font>
    <font>
      <sz val="11"/>
      <name val="Calibri"/>
      <family val="2"/>
      <scheme val="minor"/>
    </font>
    <font>
      <b/>
      <sz val="11"/>
      <color theme="4"/>
      <name val="Calibri"/>
      <family val="2"/>
      <scheme val="minor"/>
    </font>
    <font>
      <sz val="9"/>
      <color theme="1"/>
      <name val="Calibri"/>
      <family val="2"/>
      <scheme val="minor"/>
    </font>
    <font>
      <b/>
      <sz val="11"/>
      <name val="Calibri"/>
      <family val="2"/>
      <scheme val="minor"/>
    </font>
    <font>
      <b/>
      <sz val="11"/>
      <color rgb="FF0070C0"/>
      <name val="Calibri"/>
      <family val="2"/>
      <scheme val="minor"/>
    </font>
    <font>
      <i/>
      <sz val="11"/>
      <color theme="1"/>
      <name val="Calibri"/>
      <family val="2"/>
      <scheme val="minor"/>
    </font>
    <font>
      <b/>
      <u/>
      <sz val="11"/>
      <color theme="1"/>
      <name val="Calibri"/>
      <family val="2"/>
      <scheme val="minor"/>
    </font>
    <font>
      <b/>
      <sz val="11"/>
      <color rgb="FF00B050"/>
      <name val="Calibri"/>
      <family val="2"/>
      <scheme val="minor"/>
    </font>
    <font>
      <b/>
      <i/>
      <sz val="11"/>
      <color rgb="FF00B050"/>
      <name val="Calibri"/>
      <family val="2"/>
      <scheme val="minor"/>
    </font>
    <font>
      <sz val="20"/>
      <color theme="1"/>
      <name val="Times New Roman"/>
      <family val="1"/>
    </font>
    <font>
      <sz val="11"/>
      <color theme="1"/>
      <name val="Times New Roman"/>
      <family val="1"/>
    </font>
    <font>
      <sz val="10"/>
      <name val="Calibri"/>
      <family val="2"/>
      <scheme val="minor"/>
    </font>
    <font>
      <b/>
      <sz val="10"/>
      <color rgb="FF0070C0"/>
      <name val="Calibri"/>
      <family val="2"/>
      <scheme val="minor"/>
    </font>
    <font>
      <u/>
      <sz val="11"/>
      <color theme="10"/>
      <name val="Calibri"/>
      <family val="2"/>
      <scheme val="minor"/>
    </font>
    <font>
      <sz val="11"/>
      <color theme="1"/>
      <name val="Calibri"/>
      <family val="2"/>
      <scheme val="minor"/>
    </font>
    <font>
      <b/>
      <sz val="9"/>
      <color rgb="FFFF0000"/>
      <name val="Calibri"/>
      <family val="2"/>
      <scheme val="minor"/>
    </font>
    <font>
      <sz val="7"/>
      <color theme="1"/>
      <name val="Calibri"/>
      <family val="2"/>
      <scheme val="minor"/>
    </font>
    <font>
      <sz val="10"/>
      <name val="Arial"/>
      <family val="2"/>
    </font>
    <font>
      <sz val="8"/>
      <color theme="1"/>
      <name val="Calibri"/>
      <family val="2"/>
      <scheme val="minor"/>
    </font>
    <font>
      <sz val="11"/>
      <color theme="1"/>
      <name val="Calibri"/>
      <family val="2"/>
    </font>
    <font>
      <b/>
      <sz val="11"/>
      <color rgb="FF000000"/>
      <name val="Calibri"/>
      <family val="2"/>
      <scheme val="minor"/>
    </font>
    <font>
      <sz val="10"/>
      <color rgb="FF000000"/>
      <name val="Calibri"/>
      <family val="2"/>
      <scheme val="minor"/>
    </font>
    <font>
      <b/>
      <sz val="72"/>
      <color rgb="FF3063A8"/>
      <name val="Ebrima"/>
    </font>
    <font>
      <sz val="12"/>
      <color theme="1"/>
      <name val="Calibri"/>
      <family val="2"/>
      <scheme val="minor"/>
    </font>
    <font>
      <b/>
      <sz val="40"/>
      <color rgb="FF3063A8"/>
      <name val="Ebrima"/>
    </font>
    <font>
      <sz val="40"/>
      <color theme="1"/>
      <name val="Calibri"/>
      <family val="2"/>
      <scheme val="minor"/>
    </font>
    <font>
      <i/>
      <sz val="16"/>
      <color theme="1"/>
      <name val="Century Gothic"/>
      <family val="2"/>
    </font>
    <font>
      <b/>
      <sz val="12"/>
      <color theme="1"/>
      <name val="Calibri"/>
      <family val="2"/>
      <scheme val="minor"/>
    </font>
    <font>
      <b/>
      <sz val="45"/>
      <color rgb="FF3063A8"/>
      <name val="Ebrima"/>
    </font>
    <font>
      <b/>
      <sz val="9"/>
      <color theme="1"/>
      <name val="Calibri"/>
      <family val="2"/>
      <scheme val="minor"/>
    </font>
    <font>
      <i/>
      <sz val="11"/>
      <color rgb="FF7F7F7F"/>
      <name val="Calibri"/>
      <family val="2"/>
      <scheme val="minor"/>
    </font>
    <font>
      <i/>
      <sz val="11"/>
      <name val="Calibri"/>
      <family val="2"/>
      <scheme val="minor"/>
    </font>
    <font>
      <sz val="11"/>
      <color rgb="FF00B0F0"/>
      <name val="Calibri"/>
      <family val="2"/>
      <scheme val="minor"/>
    </font>
    <font>
      <b/>
      <sz val="11"/>
      <color rgb="FF00B0F0"/>
      <name val="Calibri"/>
      <family val="2"/>
      <scheme val="minor"/>
    </font>
    <font>
      <b/>
      <sz val="11"/>
      <color rgb="FF3063A8"/>
      <name val="Calibri"/>
      <family val="2"/>
      <scheme val="minor"/>
    </font>
    <font>
      <sz val="11"/>
      <color rgb="FF3063A8"/>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i/>
      <sz val="10"/>
      <color rgb="FF00B050"/>
      <name val="Calibri"/>
      <family val="2"/>
      <scheme val="minor"/>
    </font>
    <font>
      <b/>
      <sz val="10"/>
      <color rgb="FF00B050"/>
      <name val="Calibri"/>
      <family val="2"/>
      <scheme val="minor"/>
    </font>
    <font>
      <b/>
      <sz val="10"/>
      <name val="Calibri"/>
      <family val="2"/>
      <scheme val="minor"/>
    </font>
    <font>
      <sz val="10"/>
      <color theme="1"/>
      <name val="Calibri"/>
      <family val="2"/>
    </font>
    <font>
      <u/>
      <sz val="10"/>
      <color theme="10"/>
      <name val="Calibri"/>
      <family val="2"/>
      <scheme val="minor"/>
    </font>
    <font>
      <b/>
      <sz val="10"/>
      <color theme="4"/>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0" fontId="15" fillId="0" borderId="0" applyNumberFormat="0" applyFill="0" applyBorder="0" applyAlignment="0" applyProtection="0"/>
    <xf numFmtId="0" fontId="19" fillId="0" borderId="0"/>
    <xf numFmtId="0" fontId="16" fillId="0" borderId="0"/>
    <xf numFmtId="0" fontId="19" fillId="0" borderId="0"/>
    <xf numFmtId="0" fontId="19" fillId="0" borderId="0"/>
    <xf numFmtId="44" fontId="19" fillId="0" borderId="0" applyFont="0" applyFill="0" applyBorder="0" applyAlignment="0" applyProtection="0"/>
    <xf numFmtId="0" fontId="32" fillId="0" borderId="0" applyNumberFormat="0" applyFill="0" applyBorder="0" applyAlignment="0" applyProtection="0"/>
    <xf numFmtId="0" fontId="6" fillId="0" borderId="0" applyProtection="0">
      <alignment horizontal="left" vertical="center" wrapText="1"/>
    </xf>
  </cellStyleXfs>
  <cellXfs count="129">
    <xf numFmtId="0" fontId="0" fillId="0" borderId="0" xfId="0"/>
    <xf numFmtId="164" fontId="0" fillId="0" borderId="0" xfId="0" applyNumberFormat="1"/>
    <xf numFmtId="164" fontId="0" fillId="0" borderId="0" xfId="0" applyNumberFormat="1" applyAlignment="1">
      <alignment horizontal="left"/>
    </xf>
    <xf numFmtId="0" fontId="3" fillId="0" borderId="0" xfId="0" applyFont="1" applyAlignment="1">
      <alignment horizontal="center" wrapText="1"/>
    </xf>
    <xf numFmtId="0" fontId="3" fillId="0" borderId="0" xfId="0" applyFont="1" applyAlignment="1">
      <alignment horizontal="center"/>
    </xf>
    <xf numFmtId="164" fontId="0" fillId="0" borderId="0" xfId="0" applyNumberFormat="1" applyAlignment="1">
      <alignment horizontal="center"/>
    </xf>
    <xf numFmtId="164" fontId="0" fillId="2" borderId="0" xfId="0" applyNumberFormat="1" applyFill="1" applyAlignment="1">
      <alignment horizontal="left"/>
    </xf>
    <xf numFmtId="164" fontId="0" fillId="2" borderId="0" xfId="0" applyNumberFormat="1" applyFill="1" applyAlignment="1">
      <alignment horizontal="center"/>
    </xf>
    <xf numFmtId="164" fontId="0" fillId="3" borderId="0" xfId="0" applyNumberFormat="1" applyFill="1" applyAlignment="1">
      <alignment horizontal="left"/>
    </xf>
    <xf numFmtId="164" fontId="0" fillId="3" borderId="0" xfId="0" applyNumberFormat="1" applyFill="1"/>
    <xf numFmtId="0" fontId="0" fillId="0" borderId="0" xfId="0" applyAlignment="1">
      <alignment horizontal="center"/>
    </xf>
    <xf numFmtId="0" fontId="8" fillId="0" borderId="0" xfId="0" applyFont="1"/>
    <xf numFmtId="0" fontId="8" fillId="0" borderId="0" xfId="0" applyFont="1" applyAlignment="1">
      <alignment horizontal="center"/>
    </xf>
    <xf numFmtId="0" fontId="6" fillId="0" borderId="0" xfId="0" applyFont="1"/>
    <xf numFmtId="0" fontId="0" fillId="0" borderId="0" xfId="0" applyAlignment="1">
      <alignment vertical="center"/>
    </xf>
    <xf numFmtId="0" fontId="0" fillId="0" borderId="1" xfId="0" applyBorder="1" applyAlignment="1">
      <alignment horizontal="center"/>
    </xf>
    <xf numFmtId="0" fontId="15" fillId="0" borderId="0" xfId="1" applyAlignment="1">
      <alignment horizontal="right"/>
    </xf>
    <xf numFmtId="0" fontId="20" fillId="0" borderId="0" xfId="0" applyFont="1" applyAlignment="1">
      <alignment horizontal="left" wrapText="1"/>
    </xf>
    <xf numFmtId="0" fontId="4" fillId="0" borderId="0" xfId="0" applyFont="1" applyAlignment="1">
      <alignment wrapText="1"/>
    </xf>
    <xf numFmtId="0" fontId="24" fillId="0" borderId="0" xfId="0" applyFont="1" applyAlignment="1">
      <alignment horizontal="left" vertical="center" wrapText="1"/>
    </xf>
    <xf numFmtId="0" fontId="25" fillId="0" borderId="0" xfId="0" applyFont="1"/>
    <xf numFmtId="0" fontId="27" fillId="0" borderId="0" xfId="0" applyFont="1"/>
    <xf numFmtId="0" fontId="29" fillId="0" borderId="0" xfId="0" applyFont="1"/>
    <xf numFmtId="0" fontId="26" fillId="0" borderId="0" xfId="0" applyFont="1" applyAlignment="1">
      <alignment horizontal="left" vertical="center" wrapText="1"/>
    </xf>
    <xf numFmtId="0" fontId="0" fillId="0" borderId="0" xfId="0" applyAlignment="1">
      <alignment vertical="top"/>
    </xf>
    <xf numFmtId="0" fontId="6" fillId="0" borderId="0" xfId="0" applyFont="1" applyAlignment="1">
      <alignment vertical="center" wrapText="1"/>
    </xf>
    <xf numFmtId="0" fontId="22" fillId="0" borderId="0" xfId="0" applyFont="1" applyAlignment="1">
      <alignment vertical="center" wrapText="1"/>
    </xf>
    <xf numFmtId="0" fontId="18" fillId="0" borderId="0" xfId="0" applyFont="1" applyAlignment="1">
      <alignment wrapText="1"/>
    </xf>
    <xf numFmtId="0" fontId="34" fillId="0" borderId="0" xfId="0" applyFont="1"/>
    <xf numFmtId="0" fontId="35" fillId="0" borderId="0" xfId="0" applyFont="1" applyAlignment="1">
      <alignment vertical="center" wrapText="1"/>
    </xf>
    <xf numFmtId="49" fontId="5" fillId="0" borderId="0" xfId="7" applyNumberFormat="1" applyFont="1" applyAlignment="1">
      <alignment vertical="center" wrapText="1"/>
    </xf>
    <xf numFmtId="0" fontId="5" fillId="0" borderId="0" xfId="0" applyFont="1" applyAlignment="1">
      <alignment vertical="center" wrapText="1"/>
    </xf>
    <xf numFmtId="0" fontId="36" fillId="0" borderId="0" xfId="0" applyFont="1" applyAlignment="1">
      <alignment horizontal="left"/>
    </xf>
    <xf numFmtId="0" fontId="37" fillId="0" borderId="0" xfId="0" applyFont="1"/>
    <xf numFmtId="0" fontId="36" fillId="0" borderId="0" xfId="0" applyFont="1" applyAlignment="1">
      <alignment vertical="center" wrapText="1"/>
    </xf>
    <xf numFmtId="0" fontId="28" fillId="0" borderId="0" xfId="0" applyFont="1" applyAlignment="1">
      <alignment vertical="center"/>
    </xf>
    <xf numFmtId="0" fontId="15" fillId="0" borderId="0" xfId="1" applyAlignment="1">
      <alignment horizontal="right" vertical="center"/>
    </xf>
    <xf numFmtId="0" fontId="38" fillId="0" borderId="0" xfId="0" applyFont="1"/>
    <xf numFmtId="0" fontId="39" fillId="0" borderId="0" xfId="0" applyFont="1" applyAlignment="1">
      <alignment horizontal="center" vertical="center" wrapText="1"/>
    </xf>
    <xf numFmtId="0" fontId="39" fillId="0" borderId="0" xfId="0" applyFont="1" applyAlignment="1">
      <alignment horizontal="center" vertical="center"/>
    </xf>
    <xf numFmtId="0" fontId="0" fillId="0" borderId="0" xfId="0" applyFont="1" applyAlignment="1">
      <alignment vertical="center"/>
    </xf>
    <xf numFmtId="0" fontId="31" fillId="0" borderId="0" xfId="0" applyFont="1" applyAlignment="1">
      <alignment vertical="top"/>
    </xf>
    <xf numFmtId="0" fontId="31" fillId="0" borderId="0" xfId="0" applyFont="1" applyAlignment="1">
      <alignment horizontal="left" vertical="center"/>
    </xf>
    <xf numFmtId="0" fontId="38" fillId="0" borderId="0" xfId="0" applyFont="1" applyAlignment="1">
      <alignment vertical="top"/>
    </xf>
    <xf numFmtId="0" fontId="10" fillId="0" borderId="0" xfId="0" applyFont="1" applyAlignment="1"/>
    <xf numFmtId="0" fontId="41" fillId="0" borderId="0" xfId="0" applyFont="1" applyAlignment="1">
      <alignment vertical="top"/>
    </xf>
    <xf numFmtId="0" fontId="40" fillId="0" borderId="0" xfId="0" applyFont="1" applyAlignment="1">
      <alignment vertical="top"/>
    </xf>
    <xf numFmtId="0" fontId="40" fillId="0" borderId="0" xfId="0" applyFont="1" applyAlignment="1">
      <alignment horizontal="center" vertical="top" wrapText="1"/>
    </xf>
    <xf numFmtId="0" fontId="40" fillId="0" borderId="0" xfId="0" applyFont="1" applyAlignment="1">
      <alignment horizontal="center" vertical="top"/>
    </xf>
    <xf numFmtId="0" fontId="38" fillId="0" borderId="0" xfId="0" applyFont="1" applyAlignment="1">
      <alignment horizontal="left" vertical="top"/>
    </xf>
    <xf numFmtId="0" fontId="38" fillId="0" borderId="0" xfId="0" applyFont="1" applyAlignment="1">
      <alignment horizontal="center" vertical="top"/>
    </xf>
    <xf numFmtId="0" fontId="38" fillId="0" borderId="1" xfId="0" applyFont="1" applyBorder="1" applyAlignment="1">
      <alignment horizontal="center" vertical="top"/>
    </xf>
    <xf numFmtId="0" fontId="42" fillId="0" borderId="0" xfId="0" applyFont="1" applyAlignment="1">
      <alignment vertical="top"/>
    </xf>
    <xf numFmtId="0" fontId="14" fillId="0" borderId="0" xfId="0" applyFont="1" applyAlignment="1">
      <alignment vertical="top"/>
    </xf>
    <xf numFmtId="0" fontId="45" fillId="0" borderId="0" xfId="1" applyFont="1" applyAlignment="1">
      <alignment horizontal="right" vertical="top"/>
    </xf>
    <xf numFmtId="0" fontId="39" fillId="0" borderId="0" xfId="0" applyFont="1" applyAlignment="1">
      <alignment vertical="top"/>
    </xf>
    <xf numFmtId="0" fontId="6" fillId="0" borderId="0" xfId="0" applyFont="1" applyAlignment="1">
      <alignment horizontal="center" vertical="top"/>
    </xf>
    <xf numFmtId="0" fontId="15" fillId="0" borderId="0" xfId="1" applyAlignment="1">
      <alignment horizontal="right" vertical="top"/>
    </xf>
    <xf numFmtId="0" fontId="8" fillId="0" borderId="0" xfId="0" applyFont="1" applyAlignment="1">
      <alignment vertical="top"/>
    </xf>
    <xf numFmtId="0" fontId="0" fillId="0" borderId="0" xfId="0" applyAlignment="1">
      <alignment horizontal="center" vertical="center"/>
    </xf>
    <xf numFmtId="0" fontId="46" fillId="0" borderId="0" xfId="0" applyFont="1" applyAlignment="1">
      <alignment vertical="top"/>
    </xf>
    <xf numFmtId="0" fontId="38" fillId="0" borderId="0" xfId="0" applyFont="1" applyAlignment="1">
      <alignment vertical="top" wrapText="1"/>
    </xf>
    <xf numFmtId="0" fontId="39" fillId="0" borderId="0" xfId="0" applyFont="1" applyAlignment="1">
      <alignment vertical="top" wrapText="1"/>
    </xf>
    <xf numFmtId="0" fontId="6" fillId="0" borderId="0" xfId="0" applyFont="1" applyAlignment="1">
      <alignment vertical="top"/>
    </xf>
    <xf numFmtId="0" fontId="9" fillId="0" borderId="0" xfId="0" applyFont="1" applyAlignment="1">
      <alignment vertical="top"/>
    </xf>
    <xf numFmtId="0" fontId="9" fillId="0" borderId="0" xfId="0" applyFont="1" applyAlignment="1"/>
    <xf numFmtId="0" fontId="6" fillId="0" borderId="0" xfId="0" applyFont="1" applyAlignment="1"/>
    <xf numFmtId="0" fontId="4" fillId="0" borderId="0" xfId="0" applyFont="1" applyAlignment="1">
      <alignment horizontal="left" wrapText="1"/>
    </xf>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top"/>
    </xf>
    <xf numFmtId="0" fontId="1" fillId="0" borderId="0" xfId="0" applyFont="1" applyAlignment="1">
      <alignment horizontal="left"/>
    </xf>
    <xf numFmtId="0" fontId="0" fillId="0" borderId="0" xfId="0" applyAlignment="1">
      <alignment vertical="top"/>
    </xf>
    <xf numFmtId="0" fontId="31" fillId="0" borderId="0" xfId="0" applyFont="1" applyAlignment="1">
      <alignment horizontal="center" vertical="center"/>
    </xf>
    <xf numFmtId="49" fontId="33" fillId="0" borderId="0" xfId="7" applyNumberFormat="1" applyFont="1" applyAlignment="1">
      <alignment vertical="center" wrapText="1"/>
    </xf>
    <xf numFmtId="0" fontId="0" fillId="0" borderId="0" xfId="0" applyAlignment="1">
      <alignment horizontal="left" vertical="top"/>
    </xf>
    <xf numFmtId="164" fontId="0" fillId="0" borderId="0" xfId="0" applyNumberFormat="1" applyBorder="1"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wrapText="1"/>
    </xf>
    <xf numFmtId="0" fontId="1" fillId="0" borderId="0" xfId="0" applyFont="1" applyAlignment="1">
      <alignment horizontal="left"/>
    </xf>
    <xf numFmtId="9" fontId="0" fillId="0" borderId="0" xfId="0" applyNumberFormat="1"/>
    <xf numFmtId="0" fontId="30" fillId="0" borderId="0" xfId="0" applyFont="1" applyAlignment="1">
      <alignment horizontal="left" vertical="center" wrapText="1"/>
    </xf>
    <xf numFmtId="0" fontId="28" fillId="0" borderId="0" xfId="0" applyFont="1" applyAlignment="1">
      <alignment horizontal="left" vertical="center"/>
    </xf>
    <xf numFmtId="0" fontId="31" fillId="0" borderId="0" xfId="0" applyFont="1" applyAlignment="1">
      <alignment horizontal="left" indent="1"/>
    </xf>
    <xf numFmtId="0" fontId="1" fillId="0" borderId="0" xfId="0" applyFont="1" applyAlignment="1">
      <alignment horizontal="center"/>
    </xf>
    <xf numFmtId="0" fontId="38" fillId="0" borderId="0" xfId="0" applyFont="1" applyAlignment="1">
      <alignment horizontal="left" wrapText="1"/>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left" vertical="top" wrapText="1"/>
    </xf>
    <xf numFmtId="164" fontId="0" fillId="0" borderId="1" xfId="0" applyNumberForma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1" fillId="0" borderId="1" xfId="0" applyFont="1" applyBorder="1" applyAlignment="1">
      <alignment horizontal="right"/>
    </xf>
    <xf numFmtId="0" fontId="0" fillId="0" borderId="0" xfId="0" applyAlignment="1">
      <alignment horizontal="left"/>
    </xf>
    <xf numFmtId="0" fontId="0" fillId="0" borderId="0" xfId="0" applyAlignment="1">
      <alignment horizontal="left" vertical="top"/>
    </xf>
    <xf numFmtId="0" fontId="1" fillId="0" borderId="0" xfId="0" applyFont="1" applyAlignment="1">
      <alignment horizontal="left" vertical="top" wrapText="1"/>
    </xf>
    <xf numFmtId="0" fontId="6"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6" fillId="0" borderId="0" xfId="0" applyFont="1" applyAlignment="1">
      <alignment horizontal="left" wrapText="1"/>
    </xf>
    <xf numFmtId="0" fontId="9" fillId="0" borderId="0" xfId="0" applyFont="1" applyAlignment="1">
      <alignment horizontal="left"/>
    </xf>
    <xf numFmtId="0" fontId="31" fillId="0" borderId="0" xfId="0" applyFont="1" applyAlignment="1">
      <alignment horizontal="left" vertical="center" wrapText="1"/>
    </xf>
    <xf numFmtId="0" fontId="31" fillId="0" borderId="0" xfId="0" applyFont="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top"/>
    </xf>
    <xf numFmtId="0" fontId="39" fillId="0" borderId="0" xfId="0" applyFont="1" applyAlignment="1">
      <alignment horizontal="center" vertical="top"/>
    </xf>
    <xf numFmtId="0" fontId="14" fillId="0" borderId="0" xfId="0" applyFont="1" applyAlignment="1">
      <alignment horizontal="center" vertical="top"/>
    </xf>
    <xf numFmtId="0" fontId="13" fillId="0" borderId="0" xfId="0" applyFont="1" applyAlignment="1">
      <alignment horizontal="left" vertical="top" wrapText="1"/>
    </xf>
    <xf numFmtId="0" fontId="39" fillId="0" borderId="0" xfId="0" applyFont="1" applyAlignment="1">
      <alignment horizontal="left" vertical="top" wrapText="1"/>
    </xf>
    <xf numFmtId="0" fontId="17" fillId="0" borderId="0" xfId="0" applyFont="1" applyAlignment="1">
      <alignment horizontal="center"/>
    </xf>
    <xf numFmtId="49" fontId="2" fillId="0" borderId="0" xfId="7" applyNumberFormat="1" applyFont="1" applyAlignment="1">
      <alignment vertical="top" wrapText="1"/>
    </xf>
    <xf numFmtId="0" fontId="1" fillId="4" borderId="1" xfId="0" applyFont="1" applyFill="1" applyBorder="1" applyAlignment="1">
      <alignment horizontal="center"/>
    </xf>
    <xf numFmtId="0" fontId="18" fillId="0" borderId="0" xfId="0" applyFont="1" applyAlignment="1">
      <alignment horizontal="center" wrapText="1"/>
    </xf>
    <xf numFmtId="0" fontId="11" fillId="0" borderId="0" xfId="0" applyFont="1" applyAlignment="1">
      <alignment horizontal="right" vertical="center" wrapText="1"/>
    </xf>
    <xf numFmtId="0" fontId="11" fillId="0" borderId="0" xfId="0" applyFont="1" applyAlignment="1">
      <alignment horizontal="right" vertical="center"/>
    </xf>
    <xf numFmtId="0" fontId="12" fillId="4" borderId="1" xfId="0" applyFont="1" applyFill="1" applyBorder="1" applyAlignment="1">
      <alignment horizontal="center"/>
    </xf>
    <xf numFmtId="0" fontId="0" fillId="4" borderId="2" xfId="0" applyFill="1" applyBorder="1" applyAlignment="1">
      <alignment horizontal="center"/>
    </xf>
    <xf numFmtId="164" fontId="1" fillId="4" borderId="1" xfId="0" applyNumberFormat="1" applyFont="1" applyFill="1" applyBorder="1" applyAlignment="1">
      <alignment horizontal="center"/>
    </xf>
    <xf numFmtId="14" fontId="21" fillId="4" borderId="2" xfId="0" applyNumberFormat="1" applyFont="1" applyFill="1" applyBorder="1" applyAlignment="1">
      <alignment horizontal="center"/>
    </xf>
    <xf numFmtId="0" fontId="21" fillId="4" borderId="2" xfId="0" applyFont="1" applyFill="1" applyBorder="1" applyAlignment="1">
      <alignment horizontal="center"/>
    </xf>
    <xf numFmtId="164" fontId="0" fillId="4" borderId="2" xfId="0" applyNumberFormat="1" applyFill="1" applyBorder="1" applyAlignment="1">
      <alignment horizontal="center"/>
    </xf>
    <xf numFmtId="9" fontId="0" fillId="4" borderId="2" xfId="0" applyNumberFormat="1" applyFill="1" applyBorder="1" applyAlignment="1">
      <alignment horizontal="center"/>
    </xf>
    <xf numFmtId="49" fontId="23" fillId="0" borderId="0" xfId="7" applyNumberFormat="1" applyFont="1" applyAlignment="1">
      <alignment vertical="center" wrapText="1"/>
    </xf>
    <xf numFmtId="49" fontId="33" fillId="0" borderId="0" xfId="7" applyNumberFormat="1" applyFont="1" applyAlignment="1">
      <alignment vertical="center" wrapText="1"/>
    </xf>
    <xf numFmtId="0" fontId="13" fillId="0" borderId="0" xfId="0" applyFont="1" applyAlignment="1">
      <alignment horizontal="left" vertical="center" wrapText="1"/>
    </xf>
    <xf numFmtId="0" fontId="5" fillId="0" borderId="0" xfId="0" applyFont="1" applyAlignment="1">
      <alignment horizontal="left" vertical="center" wrapText="1"/>
    </xf>
  </cellXfs>
  <cellStyles count="9">
    <cellStyle name="Currency 2" xfId="6" xr:uid="{00000000-0005-0000-0000-000002000000}"/>
    <cellStyle name="Explanatory Text" xfId="7" builtinId="53"/>
    <cellStyle name="Hyperlink" xfId="1" builtinId="8"/>
    <cellStyle name="Normal" xfId="0" builtinId="0"/>
    <cellStyle name="Normal 2" xfId="2" xr:uid="{00000000-0005-0000-0000-000022000000}"/>
    <cellStyle name="Normal 2 2" xfId="5" xr:uid="{00000000-0005-0000-0000-000023000000}"/>
    <cellStyle name="Normal 3" xfId="3" xr:uid="{00000000-0005-0000-0000-000024000000}"/>
    <cellStyle name="Normal 4" xfId="4" xr:uid="{00000000-0005-0000-0000-000025000000}"/>
    <cellStyle name="Style 1" xfId="8" xr:uid="{277C7D1B-6CC9-4702-8459-861086D2F58C}"/>
  </cellStyles>
  <dxfs count="0"/>
  <tableStyles count="0" defaultTableStyle="TableStyleMedium2" defaultPivotStyle="PivotStyleLight16"/>
  <colors>
    <mruColors>
      <color rgb="FF3063A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29307</xdr:colOff>
      <xdr:row>0</xdr:row>
      <xdr:rowOff>21251</xdr:rowOff>
    </xdr:from>
    <xdr:to>
      <xdr:col>10</xdr:col>
      <xdr:colOff>382118</xdr:colOff>
      <xdr:row>25</xdr:row>
      <xdr:rowOff>131885</xdr:rowOff>
    </xdr:to>
    <xdr:pic>
      <xdr:nvPicPr>
        <xdr:cNvPr id="4" name="Picture 3">
          <a:extLst>
            <a:ext uri="{FF2B5EF4-FFF2-40B4-BE49-F238E27FC236}">
              <a16:creationId xmlns:a16="http://schemas.microsoft.com/office/drawing/2014/main" id="{D9550F96-005E-4D62-8749-6079C4E2071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25" r="1002" b="2319"/>
        <a:stretch/>
      </xdr:blipFill>
      <xdr:spPr>
        <a:xfrm>
          <a:off x="29307" y="21251"/>
          <a:ext cx="5833349" cy="4873134"/>
        </a:xfrm>
        <a:prstGeom prst="rect">
          <a:avLst/>
        </a:prstGeom>
      </xdr:spPr>
    </xdr:pic>
    <xdr:clientData/>
  </xdr:twoCellAnchor>
  <xdr:twoCellAnchor>
    <xdr:from>
      <xdr:col>5</xdr:col>
      <xdr:colOff>9525</xdr:colOff>
      <xdr:row>38</xdr:row>
      <xdr:rowOff>180975</xdr:rowOff>
    </xdr:from>
    <xdr:to>
      <xdr:col>5</xdr:col>
      <xdr:colOff>9525</xdr:colOff>
      <xdr:row>44</xdr:row>
      <xdr:rowOff>0</xdr:rowOff>
    </xdr:to>
    <xdr:cxnSp macro="">
      <xdr:nvCxnSpPr>
        <xdr:cNvPr id="8" name="Straight Connector 7">
          <a:extLst>
            <a:ext uri="{FF2B5EF4-FFF2-40B4-BE49-F238E27FC236}">
              <a16:creationId xmlns:a16="http://schemas.microsoft.com/office/drawing/2014/main" id="{6CAA13B2-A3C6-4C35-9911-6185C8A6619E}"/>
            </a:ext>
          </a:extLst>
        </xdr:cNvPr>
        <xdr:cNvCxnSpPr/>
      </xdr:nvCxnSpPr>
      <xdr:spPr>
        <a:xfrm>
          <a:off x="2771775" y="7724775"/>
          <a:ext cx="0" cy="962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DEB8E-BF48-472E-B6C4-1192263EAE52}">
  <dimension ref="A31:Q45"/>
  <sheetViews>
    <sheetView showGridLines="0" tabSelected="1" zoomScaleNormal="100" workbookViewId="0">
      <selection activeCell="A40" sqref="A40"/>
    </sheetView>
  </sheetViews>
  <sheetFormatPr defaultRowHeight="15" x14ac:dyDescent="0.25"/>
  <cols>
    <col min="1" max="2" width="9.140625" customWidth="1"/>
    <col min="3" max="3" width="8.28515625" customWidth="1"/>
    <col min="4" max="4" width="8.5703125" customWidth="1"/>
    <col min="5" max="5" width="11.42578125" customWidth="1"/>
    <col min="6" max="6" width="6.28515625" customWidth="1"/>
    <col min="7" max="7" width="9" customWidth="1"/>
    <col min="8" max="8" width="7.5703125" customWidth="1"/>
    <col min="9" max="9" width="6" customWidth="1"/>
    <col min="10" max="10" width="6.85546875" customWidth="1"/>
    <col min="11" max="11" width="6" customWidth="1"/>
  </cols>
  <sheetData>
    <row r="31" spans="1:17" s="21" customFormat="1" ht="25.5" customHeight="1" x14ac:dyDescent="0.75">
      <c r="A31" s="82" t="s">
        <v>0</v>
      </c>
      <c r="B31" s="82"/>
      <c r="C31" s="82"/>
      <c r="D31" s="82"/>
      <c r="E31" s="82"/>
      <c r="F31" s="82"/>
      <c r="G31" s="82"/>
      <c r="H31" s="82"/>
      <c r="I31" s="82"/>
      <c r="J31" s="82"/>
      <c r="K31" s="82"/>
      <c r="L31" s="23"/>
      <c r="M31" s="23"/>
      <c r="N31" s="23"/>
      <c r="O31" s="23"/>
      <c r="P31" s="23"/>
      <c r="Q31" s="23"/>
    </row>
    <row r="32" spans="1:17" s="21" customFormat="1" ht="24.75" customHeight="1" x14ac:dyDescent="0.75">
      <c r="A32" s="82"/>
      <c r="B32" s="82"/>
      <c r="C32" s="82"/>
      <c r="D32" s="82"/>
      <c r="E32" s="82"/>
      <c r="F32" s="82"/>
      <c r="G32" s="82"/>
      <c r="H32" s="82"/>
      <c r="I32" s="82"/>
      <c r="J32" s="82"/>
      <c r="K32" s="82"/>
      <c r="L32" s="23"/>
      <c r="M32" s="23"/>
      <c r="N32" s="23"/>
      <c r="O32" s="23"/>
      <c r="P32" s="23"/>
      <c r="Q32" s="23"/>
    </row>
    <row r="33" spans="1:17" ht="6" customHeight="1" x14ac:dyDescent="0.25">
      <c r="A33" s="19"/>
      <c r="B33" s="19"/>
      <c r="C33" s="19"/>
      <c r="D33" s="19"/>
      <c r="E33" s="19"/>
      <c r="F33" s="19"/>
      <c r="G33" s="19"/>
      <c r="H33" s="19"/>
      <c r="I33" s="19"/>
      <c r="J33" s="19"/>
      <c r="K33" s="19"/>
      <c r="L33" s="19"/>
      <c r="M33" s="19"/>
      <c r="N33" s="19"/>
      <c r="O33" s="19"/>
      <c r="P33" s="19"/>
      <c r="Q33" s="19"/>
    </row>
    <row r="34" spans="1:17" ht="26.25" customHeight="1" x14ac:dyDescent="0.25">
      <c r="A34" s="83" t="s">
        <v>1</v>
      </c>
      <c r="B34" s="83"/>
      <c r="C34" s="83"/>
      <c r="D34" s="83"/>
      <c r="E34" s="83"/>
      <c r="F34" s="83"/>
      <c r="G34" s="83"/>
      <c r="H34" s="83"/>
      <c r="I34" s="83"/>
      <c r="J34" s="83"/>
      <c r="K34" s="83"/>
      <c r="L34" s="35"/>
      <c r="M34" s="35"/>
      <c r="N34" s="35"/>
      <c r="O34" s="35"/>
      <c r="P34" s="35"/>
      <c r="Q34" s="35"/>
    </row>
    <row r="40" spans="1:17" ht="15" customHeight="1" x14ac:dyDescent="0.25">
      <c r="G40" s="22" t="s">
        <v>2</v>
      </c>
      <c r="H40" s="20"/>
      <c r="I40" s="20"/>
    </row>
    <row r="41" spans="1:17" ht="15" customHeight="1" x14ac:dyDescent="0.25">
      <c r="G41" t="s">
        <v>3</v>
      </c>
    </row>
    <row r="42" spans="1:17" ht="15" customHeight="1" x14ac:dyDescent="0.25">
      <c r="G42" t="s">
        <v>4</v>
      </c>
    </row>
    <row r="43" spans="1:17" ht="15" customHeight="1" x14ac:dyDescent="0.25">
      <c r="G43" t="s">
        <v>5</v>
      </c>
    </row>
    <row r="44" spans="1:17" ht="15" customHeight="1" x14ac:dyDescent="0.25">
      <c r="A44" s="84"/>
      <c r="B44" s="84"/>
      <c r="C44" s="84"/>
      <c r="D44" s="84"/>
      <c r="E44" s="84"/>
      <c r="G44" t="s">
        <v>6</v>
      </c>
    </row>
    <row r="45" spans="1:17" x14ac:dyDescent="0.25">
      <c r="A45" s="72"/>
      <c r="B45" s="72"/>
      <c r="C45" s="72"/>
      <c r="D45" s="72"/>
      <c r="E45" s="72"/>
    </row>
  </sheetData>
  <mergeCells count="3">
    <mergeCell ref="A31:K32"/>
    <mergeCell ref="A34:K34"/>
    <mergeCell ref="A44:E44"/>
  </mergeCells>
  <printOptions horizontalCentered="1"/>
  <pageMargins left="0.25" right="0.25" top="0.75" bottom="0.75" header="0.3" footer="0.3"/>
  <pageSetup fitToWidth="0" fitToHeight="0" orientation="portrait" r:id="rId1"/>
  <drawing r:id="rId2"/>
  <extLst>
    <ext xmlns:x14="http://schemas.microsoft.com/office/spreadsheetml/2009/9/main" uri="{05C60535-1F16-4fd2-B633-F4F36F0B64E0}">
      <x14:sparklineGroups xmlns:xm="http://schemas.microsoft.com/office/excel/2006/main">
        <x14:sparklineGroup displayEmptyCellsAs="gap" xr2:uid="{03B12A1F-4F89-4052-93C9-280C4A530FFB}">
          <x14:colorSeries rgb="FF376092"/>
          <x14:colorNegative rgb="FFD00000"/>
          <x14:colorAxis rgb="FF000000"/>
          <x14:colorMarkers rgb="FFD00000"/>
          <x14:colorFirst rgb="FFD00000"/>
          <x14:colorLast rgb="FFD00000"/>
          <x14:colorHigh rgb="FFD00000"/>
          <x14:colorLow rgb="FFD00000"/>
          <x14:sparklines>
            <x14:sparkline>
              <xm:f>'Cover Page'!G40:G40</xm:f>
              <xm:sqref>F40</xm:sqref>
            </x14:sparkline>
            <x14:sparkline>
              <xm:f>'Cover Page'!G41:G41</xm:f>
              <xm:sqref>F41</xm:sqref>
            </x14:sparkline>
            <x14:sparkline>
              <xm:f>'Cover Page'!G42:G42</xm:f>
              <xm:sqref>F42</xm:sqref>
            </x14:sparkline>
            <x14:sparkline>
              <xm:f>'Cover Page'!G43:G43</xm:f>
              <xm:sqref>F43</xm:sqref>
            </x14:sparkline>
            <x14:sparkline>
              <xm:f>'Cover Page'!G44:G44</xm:f>
              <xm:sqref>F44</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C5853-9B11-4373-A1D4-66E35B8DA983}">
  <dimension ref="B1:R6"/>
  <sheetViews>
    <sheetView workbookViewId="0">
      <selection activeCell="C2" sqref="C2:J2"/>
    </sheetView>
  </sheetViews>
  <sheetFormatPr defaultRowHeight="15" x14ac:dyDescent="0.25"/>
  <cols>
    <col min="10" max="10" width="16" customWidth="1"/>
    <col min="11" max="11" width="17.7109375" bestFit="1" customWidth="1"/>
  </cols>
  <sheetData>
    <row r="1" spans="2:18" x14ac:dyDescent="0.25">
      <c r="B1" s="14" t="s">
        <v>55</v>
      </c>
      <c r="C1" s="14" t="s">
        <v>123</v>
      </c>
      <c r="D1" s="14"/>
      <c r="E1" s="14"/>
      <c r="F1" s="14"/>
      <c r="G1" s="14"/>
      <c r="H1" s="14"/>
      <c r="I1" s="14"/>
      <c r="J1" s="14"/>
      <c r="K1" s="14"/>
      <c r="L1" s="14"/>
      <c r="M1" s="14"/>
      <c r="N1" s="14"/>
      <c r="O1" s="14"/>
      <c r="P1" s="14"/>
      <c r="Q1" s="14"/>
      <c r="R1" s="14"/>
    </row>
    <row r="2" spans="2:18" ht="53.1" customHeight="1" x14ac:dyDescent="0.25">
      <c r="B2" s="14">
        <v>72</v>
      </c>
      <c r="C2" s="125" t="s">
        <v>124</v>
      </c>
      <c r="D2" s="126"/>
      <c r="E2" s="126"/>
      <c r="F2" s="126"/>
      <c r="G2" s="126"/>
      <c r="H2" s="126"/>
      <c r="I2" s="126"/>
      <c r="J2" s="126"/>
      <c r="K2" s="30" t="s">
        <v>125</v>
      </c>
      <c r="L2" s="74"/>
      <c r="M2" s="74"/>
      <c r="N2" s="74"/>
      <c r="O2" s="74"/>
      <c r="P2" s="74"/>
      <c r="Q2" s="74"/>
      <c r="R2" s="74"/>
    </row>
    <row r="3" spans="2:18" ht="69.75" customHeight="1" x14ac:dyDescent="0.25">
      <c r="B3" s="14">
        <v>68</v>
      </c>
      <c r="C3" s="127" t="s">
        <v>126</v>
      </c>
      <c r="D3" s="128"/>
      <c r="E3" s="128"/>
      <c r="F3" s="128"/>
      <c r="G3" s="128"/>
      <c r="H3" s="128"/>
      <c r="I3" s="128"/>
      <c r="J3" s="128"/>
      <c r="K3" s="31" t="s">
        <v>127</v>
      </c>
      <c r="L3" s="31"/>
      <c r="M3" s="31"/>
      <c r="N3" s="31"/>
      <c r="O3" s="31"/>
      <c r="P3" s="31"/>
      <c r="Q3" s="31"/>
      <c r="R3" s="31"/>
    </row>
    <row r="4" spans="2:18" ht="53.1" customHeight="1" x14ac:dyDescent="0.25">
      <c r="B4" s="14">
        <v>63</v>
      </c>
      <c r="C4" s="127" t="s">
        <v>89</v>
      </c>
      <c r="D4" s="128"/>
      <c r="E4" s="128"/>
      <c r="F4" s="128"/>
      <c r="G4" s="128"/>
      <c r="H4" s="128"/>
      <c r="I4" s="128"/>
      <c r="J4" s="128"/>
      <c r="K4" s="31" t="s">
        <v>128</v>
      </c>
      <c r="L4" s="31"/>
      <c r="M4" s="31"/>
      <c r="N4" s="31"/>
      <c r="O4" s="31"/>
      <c r="P4" s="31"/>
      <c r="Q4" s="31"/>
      <c r="R4" s="31"/>
    </row>
    <row r="5" spans="2:18" ht="53.1" customHeight="1" x14ac:dyDescent="0.25">
      <c r="B5" s="14">
        <v>59</v>
      </c>
      <c r="C5" s="127" t="s">
        <v>87</v>
      </c>
      <c r="D5" s="128"/>
      <c r="E5" s="128"/>
      <c r="F5" s="128"/>
      <c r="G5" s="128"/>
      <c r="H5" s="128"/>
      <c r="I5" s="128"/>
      <c r="J5" s="128"/>
      <c r="K5" s="31" t="s">
        <v>129</v>
      </c>
      <c r="L5" s="31"/>
      <c r="M5" s="31"/>
      <c r="N5" s="31"/>
      <c r="O5" s="31"/>
      <c r="P5" s="31"/>
      <c r="Q5" s="31"/>
      <c r="R5" s="31"/>
    </row>
    <row r="6" spans="2:18" ht="53.1" customHeight="1" x14ac:dyDescent="0.25">
      <c r="B6" s="14">
        <v>58</v>
      </c>
      <c r="C6" s="127" t="s">
        <v>85</v>
      </c>
      <c r="D6" s="128"/>
      <c r="E6" s="128"/>
      <c r="F6" s="128"/>
      <c r="G6" s="128"/>
      <c r="H6" s="128"/>
      <c r="I6" s="128"/>
      <c r="J6" s="128"/>
      <c r="K6" s="31" t="s">
        <v>130</v>
      </c>
      <c r="L6" s="31"/>
      <c r="M6" s="31"/>
      <c r="N6" s="31"/>
      <c r="O6" s="31"/>
      <c r="P6" s="31"/>
      <c r="Q6" s="31"/>
      <c r="R6" s="31"/>
    </row>
  </sheetData>
  <mergeCells count="5">
    <mergeCell ref="C2:J2"/>
    <mergeCell ref="C3:J3"/>
    <mergeCell ref="C4:J4"/>
    <mergeCell ref="C5:J5"/>
    <mergeCell ref="C6:J6"/>
  </mergeCells>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showGridLines="0" zoomScaleNormal="100" zoomScaleSheetLayoutView="70" workbookViewId="0">
      <selection activeCell="A9" sqref="A9"/>
    </sheetView>
  </sheetViews>
  <sheetFormatPr defaultRowHeight="12.75" x14ac:dyDescent="0.25"/>
  <cols>
    <col min="1" max="1" width="120.7109375" style="43" customWidth="1"/>
    <col min="2" max="16384" width="9.140625" style="43"/>
  </cols>
  <sheetData>
    <row r="1" spans="1:1" x14ac:dyDescent="0.25">
      <c r="A1" s="60" t="s">
        <v>7</v>
      </c>
    </row>
    <row r="3" spans="1:1" x14ac:dyDescent="0.25">
      <c r="A3" s="55" t="s">
        <v>8</v>
      </c>
    </row>
    <row r="4" spans="1:1" ht="60" customHeight="1" x14ac:dyDescent="0.25">
      <c r="A4" s="61" t="s">
        <v>9</v>
      </c>
    </row>
    <row r="6" spans="1:1" ht="25.5" x14ac:dyDescent="0.25">
      <c r="A6" s="61" t="s">
        <v>10</v>
      </c>
    </row>
    <row r="8" spans="1:1" ht="63.75" x14ac:dyDescent="0.25">
      <c r="A8" s="61" t="s">
        <v>138</v>
      </c>
    </row>
    <row r="10" spans="1:1" x14ac:dyDescent="0.25">
      <c r="A10" s="55" t="s">
        <v>11</v>
      </c>
    </row>
    <row r="11" spans="1:1" ht="25.5" x14ac:dyDescent="0.25">
      <c r="A11" s="61" t="s">
        <v>12</v>
      </c>
    </row>
    <row r="13" spans="1:1" ht="25.5" x14ac:dyDescent="0.25">
      <c r="A13" s="61" t="s">
        <v>13</v>
      </c>
    </row>
    <row r="15" spans="1:1" ht="48" customHeight="1" x14ac:dyDescent="0.25">
      <c r="A15" s="61" t="s">
        <v>14</v>
      </c>
    </row>
    <row r="17" spans="1:1" ht="55.5" customHeight="1" x14ac:dyDescent="0.25">
      <c r="A17" s="61" t="s">
        <v>15</v>
      </c>
    </row>
    <row r="19" spans="1:1" ht="25.5" x14ac:dyDescent="0.25">
      <c r="A19" s="62" t="s">
        <v>16</v>
      </c>
    </row>
    <row r="20" spans="1:1" ht="25.5" x14ac:dyDescent="0.25">
      <c r="A20" s="61" t="s">
        <v>17</v>
      </c>
    </row>
    <row r="22" spans="1:1" ht="25.5" x14ac:dyDescent="0.25">
      <c r="A22" s="61" t="s">
        <v>18</v>
      </c>
    </row>
    <row r="24" spans="1:1" ht="25.5" x14ac:dyDescent="0.25">
      <c r="A24" s="61" t="s">
        <v>19</v>
      </c>
    </row>
    <row r="26" spans="1:1" ht="38.25" x14ac:dyDescent="0.25">
      <c r="A26" s="61" t="s">
        <v>20</v>
      </c>
    </row>
    <row r="28" spans="1:1" x14ac:dyDescent="0.25">
      <c r="A28" s="54" t="s">
        <v>21</v>
      </c>
    </row>
  </sheetData>
  <hyperlinks>
    <hyperlink ref="A28" location="'Insurance Income Simplifier'!A1" display="NEXT" xr:uid="{F124FD4C-C46A-42A6-8526-437984F1F3A3}"/>
  </hyperlinks>
  <printOptions horizontalCentered="1"/>
  <pageMargins left="0.7" right="0.7" top="0.5" bottom="0.5" header="0.3" footer="0.3"/>
  <pageSetup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showGridLines="0" topLeftCell="A4" zoomScaleNormal="100" zoomScaleSheetLayoutView="70" workbookViewId="0">
      <selection sqref="A1:C1"/>
    </sheetView>
  </sheetViews>
  <sheetFormatPr defaultRowHeight="15" x14ac:dyDescent="0.25"/>
  <cols>
    <col min="1" max="1" width="20.7109375" customWidth="1"/>
    <col min="2" max="5" width="10.140625" bestFit="1" customWidth="1"/>
    <col min="6" max="8" width="11.140625" bestFit="1" customWidth="1"/>
  </cols>
  <sheetData>
    <row r="1" spans="1:8" x14ac:dyDescent="0.25">
      <c r="A1" s="89" t="s">
        <v>22</v>
      </c>
      <c r="B1" s="89"/>
      <c r="C1" s="89"/>
    </row>
    <row r="3" spans="1:8" ht="50.25" customHeight="1" x14ac:dyDescent="0.25">
      <c r="A3" s="86" t="s">
        <v>139</v>
      </c>
      <c r="B3" s="86"/>
      <c r="C3" s="86"/>
      <c r="D3" s="86"/>
      <c r="E3" s="86"/>
      <c r="F3" s="86"/>
      <c r="G3" s="86"/>
      <c r="H3" s="86"/>
    </row>
    <row r="5" spans="1:8" x14ac:dyDescent="0.25">
      <c r="B5" s="85" t="s">
        <v>23</v>
      </c>
      <c r="C5" s="85"/>
      <c r="D5" s="85"/>
      <c r="E5" s="85"/>
      <c r="F5" s="85"/>
      <c r="G5" s="85"/>
      <c r="H5" s="85"/>
    </row>
    <row r="6" spans="1:8" ht="30" x14ac:dyDescent="0.25">
      <c r="A6" s="3" t="s">
        <v>24</v>
      </c>
      <c r="B6" s="4">
        <v>10</v>
      </c>
      <c r="C6" s="4">
        <v>15</v>
      </c>
      <c r="D6" s="4">
        <v>20</v>
      </c>
      <c r="E6" s="4">
        <v>25</v>
      </c>
      <c r="F6" s="4">
        <v>30</v>
      </c>
      <c r="G6" s="4">
        <v>35</v>
      </c>
      <c r="H6" s="4">
        <v>40</v>
      </c>
    </row>
    <row r="7" spans="1:8" x14ac:dyDescent="0.25">
      <c r="A7" s="6">
        <v>2000</v>
      </c>
      <c r="B7" s="7">
        <v>197540</v>
      </c>
      <c r="C7" s="7">
        <v>270384</v>
      </c>
      <c r="D7" s="7">
        <v>330044</v>
      </c>
      <c r="E7" s="7">
        <v>378905</v>
      </c>
      <c r="F7" s="7">
        <v>418922</v>
      </c>
      <c r="G7" s="7">
        <v>451697</v>
      </c>
      <c r="H7" s="7">
        <v>478539</v>
      </c>
    </row>
    <row r="8" spans="1:8" x14ac:dyDescent="0.25">
      <c r="A8" s="2">
        <v>3000</v>
      </c>
      <c r="B8" s="5">
        <v>296311</v>
      </c>
      <c r="C8" s="5">
        <v>405576</v>
      </c>
      <c r="D8" s="5">
        <v>495066</v>
      </c>
      <c r="E8" s="5">
        <v>568357</v>
      </c>
      <c r="F8" s="5">
        <v>628384</v>
      </c>
      <c r="G8" s="5">
        <v>677545</v>
      </c>
      <c r="H8" s="5">
        <v>717809</v>
      </c>
    </row>
    <row r="9" spans="1:8" x14ac:dyDescent="0.25">
      <c r="A9" s="6">
        <v>4000</v>
      </c>
      <c r="B9" s="7">
        <v>395081</v>
      </c>
      <c r="C9" s="7">
        <v>540769</v>
      </c>
      <c r="D9" s="7">
        <v>660087</v>
      </c>
      <c r="E9" s="7">
        <v>757810</v>
      </c>
      <c r="F9" s="7">
        <v>837845</v>
      </c>
      <c r="G9" s="7">
        <v>903394</v>
      </c>
      <c r="H9" s="7">
        <v>957079</v>
      </c>
    </row>
    <row r="10" spans="1:8" x14ac:dyDescent="0.25">
      <c r="A10" s="2">
        <v>5000</v>
      </c>
      <c r="B10" s="5">
        <v>493851</v>
      </c>
      <c r="C10" s="5">
        <v>675961</v>
      </c>
      <c r="D10" s="5">
        <v>825109</v>
      </c>
      <c r="E10" s="5">
        <v>947262</v>
      </c>
      <c r="F10" s="5">
        <v>1047306</v>
      </c>
      <c r="G10" s="5">
        <v>1129242</v>
      </c>
      <c r="H10" s="5">
        <v>1196348</v>
      </c>
    </row>
    <row r="11" spans="1:8" x14ac:dyDescent="0.25">
      <c r="A11" s="6">
        <v>6000</v>
      </c>
      <c r="B11" s="7">
        <v>592621</v>
      </c>
      <c r="C11" s="7">
        <v>811153</v>
      </c>
      <c r="D11" s="7">
        <v>990131</v>
      </c>
      <c r="E11" s="7">
        <v>1136715</v>
      </c>
      <c r="F11" s="7">
        <v>1256767</v>
      </c>
      <c r="G11" s="7">
        <v>1355091</v>
      </c>
      <c r="H11" s="7">
        <v>1435618</v>
      </c>
    </row>
    <row r="12" spans="1:8" x14ac:dyDescent="0.25">
      <c r="A12" s="2">
        <v>7000</v>
      </c>
      <c r="B12" s="5">
        <v>691391</v>
      </c>
      <c r="C12" s="5">
        <v>946345</v>
      </c>
      <c r="D12" s="5">
        <v>1155153</v>
      </c>
      <c r="E12" s="5">
        <v>1326167</v>
      </c>
      <c r="F12" s="5">
        <v>1466229</v>
      </c>
      <c r="G12" s="5">
        <v>1580939</v>
      </c>
      <c r="H12" s="5">
        <v>1674888</v>
      </c>
    </row>
    <row r="13" spans="1:8" x14ac:dyDescent="0.25">
      <c r="A13" s="6">
        <v>8000</v>
      </c>
      <c r="B13" s="7">
        <v>790161</v>
      </c>
      <c r="C13" s="7">
        <v>1081537</v>
      </c>
      <c r="D13" s="7">
        <v>1320175</v>
      </c>
      <c r="E13" s="7">
        <v>1515620</v>
      </c>
      <c r="F13" s="7">
        <v>1675690</v>
      </c>
      <c r="G13" s="7">
        <v>1806788</v>
      </c>
      <c r="H13" s="7">
        <v>1914157</v>
      </c>
    </row>
    <row r="14" spans="1:8" x14ac:dyDescent="0.25">
      <c r="A14" s="2">
        <v>9000</v>
      </c>
      <c r="B14" s="5">
        <v>888932</v>
      </c>
      <c r="C14" s="5">
        <v>1216729</v>
      </c>
      <c r="D14" s="5">
        <v>1485197</v>
      </c>
      <c r="E14" s="5">
        <v>1705072</v>
      </c>
      <c r="F14" s="5">
        <v>1885151</v>
      </c>
      <c r="G14" s="5">
        <v>2032636</v>
      </c>
      <c r="H14" s="5">
        <v>2153427</v>
      </c>
    </row>
    <row r="15" spans="1:8" x14ac:dyDescent="0.25">
      <c r="A15" s="6">
        <v>10000</v>
      </c>
      <c r="B15" s="7">
        <v>987702</v>
      </c>
      <c r="C15" s="7">
        <v>1351921</v>
      </c>
      <c r="D15" s="7">
        <v>1650219</v>
      </c>
      <c r="E15" s="7">
        <v>1894525</v>
      </c>
      <c r="F15" s="7">
        <v>2094612</v>
      </c>
      <c r="G15" s="7">
        <v>2258485</v>
      </c>
      <c r="H15" s="7">
        <v>2392697</v>
      </c>
    </row>
    <row r="17" spans="1:8" x14ac:dyDescent="0.25">
      <c r="A17" s="2">
        <v>15000</v>
      </c>
      <c r="B17" s="5">
        <v>1481553</v>
      </c>
      <c r="C17" s="1">
        <v>2027882</v>
      </c>
      <c r="D17" s="1">
        <v>2475328</v>
      </c>
      <c r="E17" s="1">
        <v>2841787</v>
      </c>
      <c r="F17" s="1">
        <v>3141919</v>
      </c>
      <c r="G17" s="1">
        <v>3387727</v>
      </c>
      <c r="H17" s="1">
        <v>3589045</v>
      </c>
    </row>
    <row r="18" spans="1:8" x14ac:dyDescent="0.25">
      <c r="A18" s="8">
        <v>20000</v>
      </c>
      <c r="B18" s="9">
        <v>1975403</v>
      </c>
      <c r="C18" s="9">
        <v>2703843</v>
      </c>
      <c r="D18" s="9">
        <v>3300437</v>
      </c>
      <c r="E18" s="9">
        <v>3789050</v>
      </c>
      <c r="F18" s="9">
        <v>4189225</v>
      </c>
      <c r="G18" s="9">
        <v>4516969</v>
      </c>
      <c r="H18" s="9">
        <v>4785393</v>
      </c>
    </row>
    <row r="19" spans="1:8" x14ac:dyDescent="0.25">
      <c r="A19" s="2">
        <v>25000</v>
      </c>
      <c r="B19" s="1">
        <v>2469254</v>
      </c>
      <c r="C19" s="1">
        <v>3379804</v>
      </c>
      <c r="D19" s="1">
        <v>4125546</v>
      </c>
      <c r="E19" s="1">
        <v>4736312</v>
      </c>
      <c r="F19" s="1">
        <v>5236531</v>
      </c>
      <c r="G19" s="1">
        <v>5646212</v>
      </c>
      <c r="H19" s="1">
        <v>5981742</v>
      </c>
    </row>
    <row r="20" spans="1:8" x14ac:dyDescent="0.25">
      <c r="A20" s="8">
        <v>35000</v>
      </c>
      <c r="B20" s="9">
        <v>3456956</v>
      </c>
      <c r="C20" s="9">
        <v>4731725</v>
      </c>
      <c r="D20" s="9">
        <v>5775765</v>
      </c>
      <c r="E20" s="9">
        <v>6630837</v>
      </c>
      <c r="F20" s="9">
        <v>7331143</v>
      </c>
      <c r="G20" s="9">
        <v>7904697</v>
      </c>
      <c r="H20" s="9">
        <v>8374438</v>
      </c>
    </row>
    <row r="21" spans="1:8" x14ac:dyDescent="0.25">
      <c r="A21" s="2">
        <v>40000</v>
      </c>
      <c r="B21" s="1">
        <v>3950807</v>
      </c>
      <c r="C21" s="1">
        <v>5407686</v>
      </c>
      <c r="D21" s="1">
        <v>6600874</v>
      </c>
      <c r="E21" s="1">
        <v>7578099</v>
      </c>
      <c r="F21" s="1">
        <v>8378450</v>
      </c>
      <c r="G21" s="1">
        <v>9033393</v>
      </c>
      <c r="H21" s="1">
        <v>9570787</v>
      </c>
    </row>
    <row r="22" spans="1:8" x14ac:dyDescent="0.25">
      <c r="A22" s="8">
        <v>45000</v>
      </c>
      <c r="B22" s="9">
        <v>4444658</v>
      </c>
      <c r="C22" s="9">
        <v>6083647</v>
      </c>
      <c r="D22" s="9">
        <v>7425984</v>
      </c>
      <c r="E22" s="9">
        <v>8525362</v>
      </c>
      <c r="F22" s="9">
        <v>9425756</v>
      </c>
      <c r="G22" s="9">
        <v>10163181</v>
      </c>
      <c r="H22" s="9">
        <v>10767135</v>
      </c>
    </row>
    <row r="23" spans="1:8" x14ac:dyDescent="0.25">
      <c r="A23" s="2">
        <v>50000</v>
      </c>
      <c r="B23" s="1">
        <v>4938509</v>
      </c>
      <c r="C23" s="1">
        <v>6759607</v>
      </c>
      <c r="D23" s="1">
        <v>8251093</v>
      </c>
      <c r="E23" s="1">
        <v>9472624</v>
      </c>
      <c r="F23" s="1">
        <v>10743062</v>
      </c>
      <c r="G23" s="1">
        <v>11292424</v>
      </c>
      <c r="H23" s="1">
        <v>11963484</v>
      </c>
    </row>
    <row r="25" spans="1:8" ht="25.5" customHeight="1" x14ac:dyDescent="0.25">
      <c r="A25" s="87" t="s">
        <v>25</v>
      </c>
      <c r="B25" s="87"/>
      <c r="C25" s="87"/>
      <c r="D25" s="87"/>
      <c r="E25" s="87"/>
      <c r="F25" s="87"/>
      <c r="G25" s="87"/>
      <c r="H25" s="87"/>
    </row>
    <row r="27" spans="1:8" ht="79.5" customHeight="1" x14ac:dyDescent="0.25">
      <c r="A27" s="88" t="s">
        <v>26</v>
      </c>
      <c r="B27" s="88"/>
      <c r="C27" s="88"/>
      <c r="D27" s="88"/>
      <c r="E27" s="88"/>
      <c r="F27" s="88"/>
      <c r="G27" s="88"/>
      <c r="H27" s="88"/>
    </row>
    <row r="29" spans="1:8" x14ac:dyDescent="0.25">
      <c r="H29" s="16" t="s">
        <v>21</v>
      </c>
    </row>
  </sheetData>
  <mergeCells count="5">
    <mergeCell ref="B5:H5"/>
    <mergeCell ref="A3:H3"/>
    <mergeCell ref="A25:H25"/>
    <mergeCell ref="A27:H27"/>
    <mergeCell ref="A1:C1"/>
  </mergeCells>
  <hyperlinks>
    <hyperlink ref="H29" location="'I. How Much'!A1" display="NEXT" xr:uid="{7E99E5BD-3183-4D6A-B26E-2E2788986DDD}"/>
  </hyperlinks>
  <pageMargins left="0.7" right="0.7" top="0.5" bottom="0.5" header="0.3" footer="0.3"/>
  <pageSetup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topLeftCell="A7" zoomScaleNormal="100" workbookViewId="0">
      <selection sqref="A1:B1"/>
    </sheetView>
  </sheetViews>
  <sheetFormatPr defaultRowHeight="15" x14ac:dyDescent="0.25"/>
  <cols>
    <col min="4" max="4" width="15.7109375" customWidth="1"/>
  </cols>
  <sheetData>
    <row r="1" spans="1:9" x14ac:dyDescent="0.25">
      <c r="A1" s="89" t="s">
        <v>27</v>
      </c>
      <c r="B1" s="89"/>
    </row>
    <row r="2" spans="1:9" x14ac:dyDescent="0.25">
      <c r="A2" s="68"/>
      <c r="B2" s="68"/>
    </row>
    <row r="3" spans="1:9" x14ac:dyDescent="0.25">
      <c r="A3" s="90" t="s">
        <v>28</v>
      </c>
      <c r="B3" s="90"/>
      <c r="C3" s="90"/>
      <c r="D3" s="90"/>
      <c r="E3" s="90"/>
    </row>
    <row r="4" spans="1:9" ht="45.75" customHeight="1" x14ac:dyDescent="0.25">
      <c r="A4" s="93" t="s">
        <v>29</v>
      </c>
      <c r="B4" s="93"/>
      <c r="C4" s="93"/>
      <c r="D4" s="93"/>
      <c r="E4" s="93"/>
      <c r="F4" s="93"/>
      <c r="G4" s="93"/>
      <c r="H4" s="93"/>
      <c r="I4" s="93"/>
    </row>
    <row r="5" spans="1:9" x14ac:dyDescent="0.25">
      <c r="A5" s="79"/>
      <c r="B5" s="79"/>
      <c r="C5" s="79"/>
      <c r="D5" s="79"/>
      <c r="E5" s="79"/>
      <c r="F5" s="79"/>
      <c r="G5" s="79"/>
      <c r="H5" s="79"/>
      <c r="I5" s="79"/>
    </row>
    <row r="6" spans="1:9" x14ac:dyDescent="0.25">
      <c r="A6" s="89" t="s">
        <v>30</v>
      </c>
      <c r="B6" s="89"/>
      <c r="C6" s="89"/>
      <c r="D6" s="89"/>
      <c r="F6" s="92">
        <v>5000</v>
      </c>
      <c r="G6" s="92"/>
    </row>
    <row r="8" spans="1:9" ht="45" customHeight="1" x14ac:dyDescent="0.25">
      <c r="A8" s="91" t="s">
        <v>31</v>
      </c>
      <c r="B8" s="91"/>
      <c r="C8" s="91"/>
      <c r="D8" s="91"/>
      <c r="F8" s="92">
        <v>5000</v>
      </c>
      <c r="G8" s="92"/>
    </row>
    <row r="10" spans="1:9" ht="43.5" customHeight="1" x14ac:dyDescent="0.25">
      <c r="A10" s="94" t="s">
        <v>32</v>
      </c>
      <c r="B10" s="94"/>
      <c r="C10" s="94"/>
      <c r="D10" s="94"/>
      <c r="F10" s="95" t="s">
        <v>33</v>
      </c>
      <c r="G10" s="95"/>
    </row>
    <row r="12" spans="1:9" ht="60" customHeight="1" x14ac:dyDescent="0.25">
      <c r="A12" s="88" t="s">
        <v>34</v>
      </c>
      <c r="B12" s="88"/>
      <c r="C12" s="88"/>
      <c r="D12" s="88"/>
    </row>
    <row r="14" spans="1:9" ht="60" customHeight="1" x14ac:dyDescent="0.25">
      <c r="A14" s="94" t="s">
        <v>35</v>
      </c>
      <c r="B14" s="94"/>
      <c r="C14" s="94"/>
      <c r="D14" s="94"/>
      <c r="F14" s="92">
        <v>1040306</v>
      </c>
      <c r="G14" s="92"/>
    </row>
    <row r="17" spans="2:9" x14ac:dyDescent="0.25">
      <c r="B17" s="96" t="s">
        <v>36</v>
      </c>
      <c r="C17" s="96"/>
      <c r="D17" s="96"/>
      <c r="E17" s="96"/>
      <c r="F17" s="92">
        <v>1040306</v>
      </c>
      <c r="G17" s="92"/>
    </row>
    <row r="18" spans="2:9" x14ac:dyDescent="0.25">
      <c r="B18" s="69"/>
      <c r="C18" s="69"/>
      <c r="D18" s="69"/>
      <c r="E18" s="69"/>
      <c r="F18" s="69"/>
      <c r="G18" s="69"/>
    </row>
    <row r="19" spans="2:9" x14ac:dyDescent="0.25">
      <c r="B19" s="97" t="s">
        <v>37</v>
      </c>
      <c r="C19" s="97"/>
      <c r="D19" s="97"/>
      <c r="E19" s="97"/>
      <c r="F19" s="92">
        <v>0</v>
      </c>
      <c r="G19" s="92"/>
    </row>
    <row r="20" spans="2:9" x14ac:dyDescent="0.25">
      <c r="B20" s="75"/>
      <c r="C20" s="75"/>
      <c r="D20" s="75"/>
      <c r="E20" s="75"/>
      <c r="F20" s="76"/>
      <c r="G20" s="76"/>
    </row>
    <row r="21" spans="2:9" x14ac:dyDescent="0.25">
      <c r="B21" s="97" t="s">
        <v>132</v>
      </c>
      <c r="C21" s="97"/>
      <c r="D21" s="97"/>
      <c r="E21" s="97"/>
      <c r="F21" s="92">
        <v>150000</v>
      </c>
      <c r="G21" s="92"/>
    </row>
    <row r="23" spans="2:9" ht="30" customHeight="1" x14ac:dyDescent="0.25">
      <c r="B23" s="94" t="s">
        <v>131</v>
      </c>
      <c r="C23" s="96"/>
      <c r="D23" s="96"/>
      <c r="E23" s="96"/>
      <c r="F23" s="92">
        <f>F17-F19+F21</f>
        <v>1190306</v>
      </c>
      <c r="G23" s="92"/>
    </row>
    <row r="24" spans="2:9" x14ac:dyDescent="0.25">
      <c r="B24" s="77"/>
      <c r="C24" s="78"/>
      <c r="D24" s="78"/>
      <c r="E24" s="78"/>
      <c r="F24" s="76"/>
      <c r="G24" s="76"/>
    </row>
    <row r="26" spans="2:9" x14ac:dyDescent="0.25">
      <c r="I26" s="16" t="s">
        <v>21</v>
      </c>
    </row>
  </sheetData>
  <mergeCells count="20">
    <mergeCell ref="A10:D10"/>
    <mergeCell ref="F10:G10"/>
    <mergeCell ref="B23:E23"/>
    <mergeCell ref="F23:G23"/>
    <mergeCell ref="A12:D12"/>
    <mergeCell ref="A14:D14"/>
    <mergeCell ref="F14:G14"/>
    <mergeCell ref="B17:E17"/>
    <mergeCell ref="F17:G17"/>
    <mergeCell ref="B19:E19"/>
    <mergeCell ref="F19:G19"/>
    <mergeCell ref="B21:E21"/>
    <mergeCell ref="F21:G21"/>
    <mergeCell ref="A1:B1"/>
    <mergeCell ref="A3:E3"/>
    <mergeCell ref="A6:D6"/>
    <mergeCell ref="A8:D8"/>
    <mergeCell ref="F6:G6"/>
    <mergeCell ref="F8:G8"/>
    <mergeCell ref="A4:I4"/>
  </mergeCells>
  <hyperlinks>
    <hyperlink ref="I26" location="'II. Ins Portfolio Allocation'!A1" display="NEXT" xr:uid="{519EE057-011D-4A15-A666-B70811E8C3BD}"/>
  </hyperlinks>
  <pageMargins left="0.7" right="0.7"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showGridLines="0" zoomScaleNormal="100" workbookViewId="0">
      <selection activeCell="A12" sqref="A12:H12"/>
    </sheetView>
  </sheetViews>
  <sheetFormatPr defaultRowHeight="15" x14ac:dyDescent="0.25"/>
  <cols>
    <col min="1" max="7" width="9.140625" style="24"/>
    <col min="8" max="8" width="6.5703125" style="24" customWidth="1"/>
    <col min="9" max="9" width="6.28515625" style="24" customWidth="1"/>
    <col min="10" max="10" width="8.5703125" style="24" customWidth="1"/>
    <col min="11" max="11" width="13" style="24" customWidth="1"/>
    <col min="12" max="13" width="9.140625" style="24"/>
    <col min="14" max="14" width="8.85546875" style="24" hidden="1" customWidth="1"/>
    <col min="15" max="16384" width="9.140625" style="24"/>
  </cols>
  <sheetData>
    <row r="1" spans="1:14" x14ac:dyDescent="0.25">
      <c r="A1" s="63" t="s">
        <v>38</v>
      </c>
      <c r="B1" s="63"/>
      <c r="C1" s="63"/>
      <c r="D1" s="63"/>
      <c r="E1" s="72"/>
      <c r="F1" s="72"/>
      <c r="G1" s="72"/>
      <c r="H1" s="72"/>
      <c r="I1" s="72"/>
      <c r="J1" s="72"/>
      <c r="K1" s="72"/>
      <c r="L1" s="72"/>
      <c r="M1" s="72"/>
      <c r="N1" s="72"/>
    </row>
    <row r="3" spans="1:14" x14ac:dyDescent="0.25">
      <c r="A3" s="64" t="s">
        <v>39</v>
      </c>
      <c r="B3" s="64"/>
      <c r="C3" s="64"/>
      <c r="D3" s="64"/>
      <c r="E3" s="72"/>
      <c r="F3" s="72"/>
      <c r="G3" s="72"/>
      <c r="H3" s="72"/>
      <c r="I3" s="72"/>
      <c r="J3" s="72"/>
      <c r="K3" s="72"/>
      <c r="L3" s="72"/>
      <c r="M3" s="72"/>
      <c r="N3" s="72"/>
    </row>
    <row r="5" spans="1:14" ht="30" customHeight="1" x14ac:dyDescent="0.25">
      <c r="A5" s="100" t="s">
        <v>40</v>
      </c>
      <c r="B5" s="100"/>
      <c r="C5" s="100"/>
      <c r="D5" s="100"/>
      <c r="E5" s="100"/>
      <c r="F5" s="100"/>
      <c r="G5" s="100"/>
      <c r="H5" s="100"/>
      <c r="I5" s="100"/>
      <c r="J5" s="100"/>
      <c r="K5" s="100"/>
      <c r="L5" s="72"/>
      <c r="M5" s="72"/>
      <c r="N5" s="72"/>
    </row>
    <row r="7" spans="1:14" ht="45" customHeight="1" x14ac:dyDescent="0.25">
      <c r="A7" s="100" t="s">
        <v>41</v>
      </c>
      <c r="B7" s="100"/>
      <c r="C7" s="100"/>
      <c r="D7" s="100"/>
      <c r="E7" s="100"/>
      <c r="F7" s="100"/>
      <c r="G7" s="100"/>
      <c r="H7" s="100"/>
      <c r="I7" s="100"/>
      <c r="J7" s="100"/>
      <c r="K7" s="100"/>
      <c r="L7" s="72"/>
      <c r="M7" s="72"/>
      <c r="N7" s="72"/>
    </row>
    <row r="9" spans="1:14" ht="22.5" customHeight="1" x14ac:dyDescent="0.25">
      <c r="A9" s="101" t="s">
        <v>42</v>
      </c>
      <c r="B9" s="101"/>
      <c r="C9" s="101"/>
      <c r="D9" s="101"/>
      <c r="E9" s="101"/>
      <c r="F9" s="101"/>
      <c r="G9" s="101"/>
      <c r="H9" s="101"/>
      <c r="I9" s="101"/>
      <c r="J9" s="101"/>
      <c r="K9" s="101"/>
      <c r="L9" s="72"/>
      <c r="M9" s="72"/>
      <c r="N9" s="72"/>
    </row>
    <row r="10" spans="1:14" x14ac:dyDescent="0.25">
      <c r="A10" s="70"/>
      <c r="B10" s="70"/>
      <c r="C10" s="70"/>
      <c r="D10" s="70"/>
      <c r="E10" s="70"/>
      <c r="F10" s="70"/>
      <c r="G10" s="70"/>
      <c r="H10" s="70"/>
      <c r="I10" s="70"/>
      <c r="J10" s="70"/>
      <c r="K10" s="72"/>
      <c r="L10" s="72"/>
      <c r="M10" s="72"/>
      <c r="N10" s="72"/>
    </row>
    <row r="11" spans="1:14" x14ac:dyDescent="0.25">
      <c r="A11" s="72"/>
      <c r="B11" s="72"/>
      <c r="C11" s="72"/>
      <c r="D11" s="72"/>
      <c r="E11" s="72"/>
      <c r="F11" s="72"/>
      <c r="G11" s="72"/>
      <c r="H11" s="72"/>
      <c r="I11" s="72"/>
      <c r="J11" s="56" t="s">
        <v>43</v>
      </c>
      <c r="K11" s="56" t="s">
        <v>44</v>
      </c>
      <c r="L11" s="72"/>
      <c r="M11" s="72"/>
      <c r="N11" s="72"/>
    </row>
    <row r="12" spans="1:14" ht="53.25" customHeight="1" x14ac:dyDescent="0.25">
      <c r="A12" s="98" t="s">
        <v>140</v>
      </c>
      <c r="B12" s="98"/>
      <c r="C12" s="98"/>
      <c r="D12" s="98"/>
      <c r="E12" s="98"/>
      <c r="F12" s="98"/>
      <c r="G12" s="98"/>
      <c r="H12" s="98"/>
      <c r="I12" s="72"/>
      <c r="J12" s="99" t="s">
        <v>43</v>
      </c>
      <c r="K12" s="99"/>
      <c r="L12" s="72"/>
      <c r="M12" s="72"/>
      <c r="N12" s="72" t="str">
        <f>J12</f>
        <v>Agree</v>
      </c>
    </row>
    <row r="13" spans="1:14" x14ac:dyDescent="0.25">
      <c r="A13" s="72"/>
      <c r="B13" s="72"/>
      <c r="C13" s="72"/>
      <c r="D13" s="72"/>
      <c r="E13" s="72"/>
      <c r="F13" s="72"/>
      <c r="G13" s="72"/>
      <c r="H13" s="72"/>
      <c r="I13" s="72"/>
      <c r="J13" s="59"/>
      <c r="K13" s="59"/>
      <c r="L13" s="72"/>
      <c r="M13" s="72"/>
      <c r="N13" s="72"/>
    </row>
    <row r="14" spans="1:14" ht="54.75" customHeight="1" x14ac:dyDescent="0.25">
      <c r="A14" s="98" t="s">
        <v>45</v>
      </c>
      <c r="B14" s="98"/>
      <c r="C14" s="98"/>
      <c r="D14" s="98"/>
      <c r="E14" s="98"/>
      <c r="F14" s="98"/>
      <c r="G14" s="98"/>
      <c r="H14" s="98"/>
      <c r="I14" s="72"/>
      <c r="J14" s="99" t="s">
        <v>43</v>
      </c>
      <c r="K14" s="99"/>
      <c r="L14" s="72"/>
      <c r="M14" s="72"/>
      <c r="N14" s="72" t="str">
        <f t="shared" ref="N14:N26" si="0">J14</f>
        <v>Agree</v>
      </c>
    </row>
    <row r="15" spans="1:14" x14ac:dyDescent="0.25">
      <c r="A15" s="72"/>
      <c r="B15" s="72"/>
      <c r="C15" s="72"/>
      <c r="D15" s="72"/>
      <c r="E15" s="72"/>
      <c r="F15" s="72"/>
      <c r="G15" s="72"/>
      <c r="H15" s="72"/>
      <c r="I15" s="72"/>
      <c r="J15" s="59"/>
      <c r="K15" s="59"/>
      <c r="L15" s="72"/>
      <c r="M15" s="72"/>
      <c r="N15" s="72"/>
    </row>
    <row r="16" spans="1:14" ht="50.25" customHeight="1" x14ac:dyDescent="0.25">
      <c r="A16" s="98" t="s">
        <v>46</v>
      </c>
      <c r="B16" s="98"/>
      <c r="C16" s="98"/>
      <c r="D16" s="98"/>
      <c r="E16" s="98"/>
      <c r="F16" s="98"/>
      <c r="G16" s="98"/>
      <c r="H16" s="98"/>
      <c r="I16" s="72"/>
      <c r="J16" s="99" t="s">
        <v>44</v>
      </c>
      <c r="K16" s="99"/>
      <c r="L16" s="72"/>
      <c r="M16" s="72"/>
      <c r="N16" s="72" t="str">
        <f t="shared" si="0"/>
        <v>Disagree</v>
      </c>
    </row>
    <row r="17" spans="1:15" x14ac:dyDescent="0.25">
      <c r="A17" s="72"/>
      <c r="B17" s="72"/>
      <c r="C17" s="72"/>
      <c r="D17" s="72"/>
      <c r="E17" s="72"/>
      <c r="F17" s="72"/>
      <c r="G17" s="72"/>
      <c r="H17" s="72"/>
      <c r="I17" s="72"/>
      <c r="J17" s="59"/>
      <c r="K17" s="59"/>
      <c r="L17" s="72"/>
      <c r="M17" s="72"/>
      <c r="N17" s="72"/>
      <c r="O17" s="72"/>
    </row>
    <row r="18" spans="1:15" ht="51" customHeight="1" x14ac:dyDescent="0.25">
      <c r="A18" s="98" t="s">
        <v>47</v>
      </c>
      <c r="B18" s="98"/>
      <c r="C18" s="98"/>
      <c r="D18" s="98"/>
      <c r="E18" s="98"/>
      <c r="F18" s="98"/>
      <c r="G18" s="98"/>
      <c r="H18" s="98"/>
      <c r="I18" s="72"/>
      <c r="J18" s="99" t="s">
        <v>44</v>
      </c>
      <c r="K18" s="99"/>
      <c r="L18" s="72"/>
      <c r="M18" s="72"/>
      <c r="N18" s="72" t="str">
        <f t="shared" si="0"/>
        <v>Disagree</v>
      </c>
      <c r="O18" s="72"/>
    </row>
    <row r="19" spans="1:15" x14ac:dyDescent="0.25">
      <c r="A19" s="72"/>
      <c r="B19" s="72"/>
      <c r="C19" s="72"/>
      <c r="D19" s="72"/>
      <c r="E19" s="72"/>
      <c r="F19" s="72"/>
      <c r="G19" s="72"/>
      <c r="H19" s="72"/>
      <c r="I19" s="72"/>
      <c r="J19" s="59"/>
      <c r="K19" s="59"/>
      <c r="L19" s="72"/>
      <c r="M19" s="72"/>
      <c r="N19" s="72"/>
      <c r="O19" s="72"/>
    </row>
    <row r="20" spans="1:15" ht="36.75" customHeight="1" x14ac:dyDescent="0.25">
      <c r="A20" s="98" t="s">
        <v>48</v>
      </c>
      <c r="B20" s="98"/>
      <c r="C20" s="98"/>
      <c r="D20" s="98"/>
      <c r="E20" s="98"/>
      <c r="F20" s="98"/>
      <c r="G20" s="98"/>
      <c r="H20" s="98"/>
      <c r="I20" s="72"/>
      <c r="J20" s="99" t="s">
        <v>43</v>
      </c>
      <c r="K20" s="99"/>
      <c r="L20" s="72"/>
      <c r="M20" s="72"/>
      <c r="N20" s="72" t="str">
        <f t="shared" si="0"/>
        <v>Agree</v>
      </c>
      <c r="O20" s="72"/>
    </row>
    <row r="21" spans="1:15" x14ac:dyDescent="0.25">
      <c r="A21" s="72"/>
      <c r="B21" s="72"/>
      <c r="C21" s="72"/>
      <c r="D21" s="72"/>
      <c r="E21" s="72"/>
      <c r="F21" s="72"/>
      <c r="G21" s="72"/>
      <c r="H21" s="72"/>
      <c r="I21" s="72"/>
      <c r="J21" s="59"/>
      <c r="K21" s="59"/>
      <c r="L21" s="72"/>
      <c r="M21" s="72"/>
      <c r="N21" s="72"/>
      <c r="O21" s="72"/>
    </row>
    <row r="22" spans="1:15" ht="49.5" customHeight="1" x14ac:dyDescent="0.25">
      <c r="A22" s="98" t="s">
        <v>49</v>
      </c>
      <c r="B22" s="98"/>
      <c r="C22" s="98"/>
      <c r="D22" s="98"/>
      <c r="E22" s="98"/>
      <c r="F22" s="98"/>
      <c r="G22" s="98"/>
      <c r="H22" s="98"/>
      <c r="I22" s="72"/>
      <c r="J22" s="99" t="s">
        <v>43</v>
      </c>
      <c r="K22" s="99"/>
      <c r="L22" s="72"/>
      <c r="M22" s="72"/>
      <c r="N22" s="72" t="str">
        <f t="shared" si="0"/>
        <v>Agree</v>
      </c>
      <c r="O22" s="72"/>
    </row>
    <row r="23" spans="1:15" x14ac:dyDescent="0.25">
      <c r="A23" s="72"/>
      <c r="B23" s="72"/>
      <c r="C23" s="72"/>
      <c r="D23" s="72"/>
      <c r="E23" s="72"/>
      <c r="F23" s="72"/>
      <c r="G23" s="72"/>
      <c r="H23" s="72"/>
      <c r="I23" s="72"/>
      <c r="J23" s="59"/>
      <c r="K23" s="59"/>
      <c r="L23" s="72"/>
      <c r="M23" s="72"/>
      <c r="N23" s="72"/>
      <c r="O23" s="72"/>
    </row>
    <row r="24" spans="1:15" ht="33.75" customHeight="1" x14ac:dyDescent="0.25">
      <c r="A24" s="98" t="s">
        <v>50</v>
      </c>
      <c r="B24" s="98"/>
      <c r="C24" s="98"/>
      <c r="D24" s="98"/>
      <c r="E24" s="98"/>
      <c r="F24" s="98"/>
      <c r="G24" s="98"/>
      <c r="H24" s="98"/>
      <c r="I24" s="72"/>
      <c r="J24" s="99" t="s">
        <v>43</v>
      </c>
      <c r="K24" s="99"/>
      <c r="L24" s="72"/>
      <c r="M24" s="72"/>
      <c r="N24" s="72" t="str">
        <f t="shared" si="0"/>
        <v>Agree</v>
      </c>
      <c r="O24" s="72"/>
    </row>
    <row r="25" spans="1:15" x14ac:dyDescent="0.25">
      <c r="A25" s="72"/>
      <c r="B25" s="72"/>
      <c r="C25" s="72"/>
      <c r="D25" s="72"/>
      <c r="E25" s="72"/>
      <c r="F25" s="72"/>
      <c r="G25" s="72"/>
      <c r="H25" s="72"/>
      <c r="I25" s="72"/>
      <c r="J25" s="59"/>
      <c r="K25" s="59"/>
      <c r="L25" s="72"/>
      <c r="M25" s="72"/>
      <c r="N25" s="72"/>
      <c r="O25" s="72"/>
    </row>
    <row r="26" spans="1:15" ht="75" customHeight="1" x14ac:dyDescent="0.25">
      <c r="A26" s="98" t="s">
        <v>51</v>
      </c>
      <c r="B26" s="98"/>
      <c r="C26" s="98"/>
      <c r="D26" s="98"/>
      <c r="E26" s="98"/>
      <c r="F26" s="98"/>
      <c r="G26" s="98"/>
      <c r="H26" s="98"/>
      <c r="I26" s="72"/>
      <c r="J26" s="99" t="s">
        <v>43</v>
      </c>
      <c r="K26" s="99"/>
      <c r="L26" s="72"/>
      <c r="M26" s="72"/>
      <c r="N26" s="72" t="str">
        <f t="shared" si="0"/>
        <v>Agree</v>
      </c>
      <c r="O26" s="72"/>
    </row>
    <row r="28" spans="1:15" x14ac:dyDescent="0.25">
      <c r="A28" s="72"/>
      <c r="B28" s="72"/>
      <c r="C28" s="72"/>
      <c r="D28" s="72"/>
      <c r="E28" s="72"/>
      <c r="F28" s="72"/>
      <c r="G28" s="72"/>
      <c r="H28" s="72"/>
      <c r="I28" s="72"/>
      <c r="J28" s="72"/>
      <c r="K28" s="57" t="s">
        <v>21</v>
      </c>
      <c r="L28" s="72"/>
      <c r="M28" s="72"/>
      <c r="N28" s="72"/>
      <c r="O28" s="72"/>
    </row>
    <row r="29" spans="1:15" x14ac:dyDescent="0.25">
      <c r="A29" s="72"/>
      <c r="B29" s="72"/>
      <c r="C29" s="72"/>
      <c r="D29" s="72"/>
      <c r="E29" s="72"/>
      <c r="F29" s="72"/>
      <c r="G29" s="72"/>
      <c r="H29" s="72"/>
      <c r="I29" s="72"/>
      <c r="J29" s="72"/>
      <c r="K29" s="72"/>
      <c r="L29" s="72"/>
      <c r="M29" s="72"/>
      <c r="N29" s="72"/>
      <c r="O29" s="58"/>
    </row>
    <row r="30" spans="1:15" x14ac:dyDescent="0.25">
      <c r="A30" s="72"/>
      <c r="B30" s="72"/>
      <c r="C30" s="72"/>
      <c r="D30" s="72"/>
      <c r="E30" s="72"/>
      <c r="F30" s="72"/>
      <c r="G30" s="72"/>
      <c r="H30" s="72"/>
      <c r="I30" s="72"/>
      <c r="J30" s="72"/>
      <c r="K30" s="72"/>
      <c r="L30" s="72"/>
      <c r="M30" s="72"/>
      <c r="N30" s="72"/>
      <c r="O30" s="70"/>
    </row>
    <row r="31" spans="1:15" x14ac:dyDescent="0.25">
      <c r="A31" s="72"/>
      <c r="B31" s="72"/>
      <c r="C31" s="72"/>
      <c r="D31" s="72"/>
      <c r="E31" s="72"/>
      <c r="F31" s="72"/>
      <c r="G31" s="72"/>
      <c r="H31" s="72"/>
      <c r="I31" s="72"/>
      <c r="J31" s="72"/>
      <c r="K31" s="72"/>
      <c r="L31" s="72"/>
      <c r="M31" s="72"/>
      <c r="N31" s="72"/>
      <c r="O31" s="70"/>
    </row>
    <row r="33" spans="15:15" x14ac:dyDescent="0.25">
      <c r="O33" s="58"/>
    </row>
    <row r="34" spans="15:15" x14ac:dyDescent="0.25">
      <c r="O34" s="70"/>
    </row>
  </sheetData>
  <mergeCells count="19">
    <mergeCell ref="A12:H12"/>
    <mergeCell ref="J12:K12"/>
    <mergeCell ref="A5:K5"/>
    <mergeCell ref="A7:K7"/>
    <mergeCell ref="A9:K9"/>
    <mergeCell ref="J20:K20"/>
    <mergeCell ref="A14:H14"/>
    <mergeCell ref="J14:K14"/>
    <mergeCell ref="A16:H16"/>
    <mergeCell ref="A18:H18"/>
    <mergeCell ref="A20:H20"/>
    <mergeCell ref="J18:K18"/>
    <mergeCell ref="J16:K16"/>
    <mergeCell ref="A24:H24"/>
    <mergeCell ref="A26:H26"/>
    <mergeCell ref="J26:K26"/>
    <mergeCell ref="J24:K24"/>
    <mergeCell ref="J22:K22"/>
    <mergeCell ref="A22:H22"/>
  </mergeCells>
  <dataValidations count="1">
    <dataValidation type="list" allowBlank="1" showInputMessage="1" showErrorMessage="1" sqref="J12:K12 J14:K14 J16:K16 J18:K18 J20:K20 J22:K22 J24:K24 J26:K26" xr:uid="{00000000-0002-0000-0300-000000000000}">
      <formula1>$J$11:$K$11</formula1>
    </dataValidation>
  </dataValidations>
  <hyperlinks>
    <hyperlink ref="K28" location="'Ins Portfolio Scoring'!A1" display="NEXT" xr:uid="{96B5BAA9-7AF8-42D3-83DE-FA4C4C0F71EA}"/>
  </hyperlinks>
  <pageMargins left="0.7" right="0.45" top="0.5" bottom="0.5" header="0.3" footer="0.3"/>
  <pageSetup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5"/>
  <sheetViews>
    <sheetView showGridLines="0" zoomScaleNormal="100" workbookViewId="0">
      <selection activeCell="A33" sqref="A33:J33"/>
    </sheetView>
  </sheetViews>
  <sheetFormatPr defaultRowHeight="15" x14ac:dyDescent="0.25"/>
  <cols>
    <col min="9" max="9" width="11.28515625" customWidth="1"/>
    <col min="10" max="10" width="30" customWidth="1"/>
  </cols>
  <sheetData>
    <row r="1" spans="1:10" x14ac:dyDescent="0.25">
      <c r="A1" s="44" t="s">
        <v>52</v>
      </c>
      <c r="B1" s="44"/>
      <c r="C1" s="44"/>
      <c r="D1" s="44"/>
    </row>
    <row r="3" spans="1:10" x14ac:dyDescent="0.25">
      <c r="A3" t="s">
        <v>53</v>
      </c>
    </row>
    <row r="4" spans="1:10" ht="45" customHeight="1" x14ac:dyDescent="0.25">
      <c r="A4" s="94" t="s">
        <v>133</v>
      </c>
      <c r="B4" s="94"/>
      <c r="C4" s="94"/>
      <c r="D4" s="94"/>
      <c r="E4" s="94"/>
      <c r="F4" s="94"/>
      <c r="G4" s="94"/>
      <c r="H4" s="94"/>
      <c r="I4" s="94"/>
      <c r="J4" s="94"/>
    </row>
    <row r="6" spans="1:10" x14ac:dyDescent="0.25">
      <c r="A6" s="11" t="s">
        <v>54</v>
      </c>
      <c r="C6" s="12" t="s">
        <v>43</v>
      </c>
      <c r="D6" s="12" t="s">
        <v>44</v>
      </c>
      <c r="F6" s="11" t="s">
        <v>55</v>
      </c>
    </row>
    <row r="7" spans="1:10" x14ac:dyDescent="0.25">
      <c r="A7" s="69">
        <v>1</v>
      </c>
      <c r="C7" s="10">
        <f>IF('II. Ins Portfolio Allocation'!$N$12="Agree",1,IF('II. Ins Portfolio Allocation'!$N$12="Disagree",0,n/a))</f>
        <v>1</v>
      </c>
      <c r="D7" s="10">
        <f>IF('II. Ins Portfolio Allocation'!$N$12="Agree",0,IF('II. Ins Portfolio Allocation'!$N$12="Disagree",1,n/a))</f>
        <v>0</v>
      </c>
      <c r="F7" s="15">
        <f>IF('II. Ins Portfolio Allocation'!N12="Agree",1,IF('II. Ins Portfolio Allocation'!N12="Disagree",0,"n/a"))</f>
        <v>1</v>
      </c>
    </row>
    <row r="8" spans="1:10" x14ac:dyDescent="0.25">
      <c r="A8" s="69">
        <v>2</v>
      </c>
      <c r="C8" s="10">
        <f>IF('II. Ins Portfolio Allocation'!$N$14="Agree",1,IF('II. Ins Portfolio Allocation'!$N$14="Disagree",0,n/a))</f>
        <v>1</v>
      </c>
      <c r="D8" s="10">
        <f>IF('II. Ins Portfolio Allocation'!$N$14="Agree",0,IF('II. Ins Portfolio Allocation'!$N$14="Disagree",1,n/a))</f>
        <v>0</v>
      </c>
      <c r="F8" s="15">
        <f>IF('II. Ins Portfolio Allocation'!N14="Agree",1,IF('II. Ins Portfolio Allocation'!N14="Disagree",0,"n/a"))</f>
        <v>1</v>
      </c>
    </row>
    <row r="9" spans="1:10" x14ac:dyDescent="0.25">
      <c r="A9" s="69">
        <v>3</v>
      </c>
      <c r="C9" s="10">
        <f>IF('II. Ins Portfolio Allocation'!$N$16="Agree",1,IF('II. Ins Portfolio Allocation'!$N$16="Disagree",0,n/a))</f>
        <v>0</v>
      </c>
      <c r="D9" s="10">
        <f>IF('II. Ins Portfolio Allocation'!$N$16="Agree",0,IF('II. Ins Portfolio Allocation'!$N$16="Disagree",1,n/a))</f>
        <v>1</v>
      </c>
      <c r="F9" s="15">
        <f>IF('II. Ins Portfolio Allocation'!N16="Agree",0,IF('II. Ins Portfolio Allocation'!N16="Disagree",1,"n/a"))</f>
        <v>1</v>
      </c>
    </row>
    <row r="10" spans="1:10" x14ac:dyDescent="0.25">
      <c r="A10" s="69">
        <v>4</v>
      </c>
      <c r="C10" s="10">
        <f>IF('II. Ins Portfolio Allocation'!$N$18="Agree",1,IF('II. Ins Portfolio Allocation'!$N$18="Disagree",0,n/a))</f>
        <v>0</v>
      </c>
      <c r="D10" s="10">
        <f>IF('II. Ins Portfolio Allocation'!$N$18="Agree",0,IF('II. Ins Portfolio Allocation'!$N$18="Disagree",1,n/a))</f>
        <v>1</v>
      </c>
      <c r="F10" s="15">
        <f>IF('II. Ins Portfolio Allocation'!N18="Agree",0,IF('II. Ins Portfolio Allocation'!N18="Disagree",1,"n/a"))</f>
        <v>1</v>
      </c>
    </row>
    <row r="11" spans="1:10" x14ac:dyDescent="0.25">
      <c r="A11" s="69">
        <v>5</v>
      </c>
      <c r="C11" s="10">
        <f>IF('II. Ins Portfolio Allocation'!$N$20="Agree",1,IF('II. Ins Portfolio Allocation'!$N$20="Disagree",0,n/a))</f>
        <v>1</v>
      </c>
      <c r="D11" s="10">
        <f>IF('II. Ins Portfolio Allocation'!$N$20="Agree",0,IF('II. Ins Portfolio Allocation'!$N$20="Disagree",1,n/a))</f>
        <v>0</v>
      </c>
      <c r="F11" s="15">
        <f>IF('II. Ins Portfolio Allocation'!N20="Agree",1,IF('II. Ins Portfolio Allocation'!N20="Disagree",0,"n/a"))</f>
        <v>1</v>
      </c>
    </row>
    <row r="12" spans="1:10" x14ac:dyDescent="0.25">
      <c r="A12" s="69">
        <v>6</v>
      </c>
      <c r="C12" s="10">
        <f>IF('II. Ins Portfolio Allocation'!$N$22="Agree",1,IF('II. Ins Portfolio Allocation'!$N$22="Disagree",0,n/a))</f>
        <v>1</v>
      </c>
      <c r="D12" s="10">
        <f>IF('II. Ins Portfolio Allocation'!$N$22="Agree",0,IF('II. Ins Portfolio Allocation'!$N$22="Disagree",1,n/a))</f>
        <v>0</v>
      </c>
      <c r="F12" s="15">
        <f>IF('II. Ins Portfolio Allocation'!N22="Agree",0,IF('II. Ins Portfolio Allocation'!N22="Disagree",1,"n/a"))</f>
        <v>0</v>
      </c>
    </row>
    <row r="13" spans="1:10" x14ac:dyDescent="0.25">
      <c r="A13" s="69">
        <v>7</v>
      </c>
      <c r="C13" s="10">
        <f>IF('II. Ins Portfolio Allocation'!$N$24="Agree",1,IF('II. Ins Portfolio Allocation'!$N$24="Disagree",0,n/a))</f>
        <v>1</v>
      </c>
      <c r="D13" s="10">
        <f>IF('II. Ins Portfolio Allocation'!$N$24="Agree",0,IF('II. Ins Portfolio Allocation'!$N$24="Disagree",1,n/a))</f>
        <v>0</v>
      </c>
      <c r="F13" s="15">
        <f>IF('II. Ins Portfolio Allocation'!N24="Agree",1,IF('II. Ins Portfolio Allocation'!N24="Disagree",0,"n/a"))</f>
        <v>1</v>
      </c>
    </row>
    <row r="14" spans="1:10" x14ac:dyDescent="0.25">
      <c r="A14" s="69">
        <v>8</v>
      </c>
      <c r="C14" s="10">
        <f>IF('II. Ins Portfolio Allocation'!$N$26="Agree",1,IF('II. Ins Portfolio Allocation'!$N$26="Disagree",0,n/a))</f>
        <v>1</v>
      </c>
      <c r="D14" s="10">
        <f>IF('II. Ins Portfolio Allocation'!$N$26="Agree",0,IF('II. Ins Portfolio Allocation'!$N$26="Disagree",1,n/a))</f>
        <v>0</v>
      </c>
      <c r="F14" s="15">
        <f>IF('II. Ins Portfolio Allocation'!N26="Agree",0,IF('II. Ins Portfolio Allocation'!N26="Disagree",1,"n/a"))</f>
        <v>0</v>
      </c>
    </row>
    <row r="16" spans="1:10" x14ac:dyDescent="0.25">
      <c r="F16" s="15">
        <f>SUM(F7:F14)</f>
        <v>6</v>
      </c>
      <c r="G16" s="90" t="s">
        <v>56</v>
      </c>
      <c r="H16" s="90"/>
      <c r="I16" s="90"/>
      <c r="J16" s="90"/>
    </row>
    <row r="18" spans="1:10" x14ac:dyDescent="0.25">
      <c r="A18" s="103" t="s">
        <v>57</v>
      </c>
      <c r="B18" s="103"/>
      <c r="C18" s="103"/>
      <c r="D18" s="103"/>
    </row>
    <row r="19" spans="1:10" ht="60" customHeight="1" x14ac:dyDescent="0.25">
      <c r="A19" s="94" t="s">
        <v>58</v>
      </c>
      <c r="B19" s="94"/>
      <c r="C19" s="94"/>
      <c r="D19" s="94"/>
      <c r="E19" s="94"/>
      <c r="F19" s="94"/>
      <c r="G19" s="94"/>
      <c r="H19" s="94"/>
      <c r="I19" s="94"/>
      <c r="J19" s="94"/>
    </row>
    <row r="21" spans="1:10" x14ac:dyDescent="0.25">
      <c r="A21" s="65" t="s">
        <v>59</v>
      </c>
      <c r="B21" s="65"/>
      <c r="C21" s="65"/>
      <c r="D21" s="65"/>
    </row>
    <row r="22" spans="1:10" ht="60" customHeight="1" x14ac:dyDescent="0.25">
      <c r="A22" s="94" t="s">
        <v>60</v>
      </c>
      <c r="B22" s="94"/>
      <c r="C22" s="94"/>
      <c r="D22" s="94"/>
      <c r="E22" s="94"/>
      <c r="F22" s="94"/>
      <c r="G22" s="94"/>
      <c r="H22" s="94"/>
      <c r="I22" s="94"/>
      <c r="J22" s="94"/>
    </row>
    <row r="24" spans="1:10" x14ac:dyDescent="0.25">
      <c r="A24" s="65" t="s">
        <v>61</v>
      </c>
      <c r="B24" s="65"/>
      <c r="C24" s="65"/>
      <c r="D24" s="65"/>
    </row>
    <row r="25" spans="1:10" ht="45" customHeight="1" x14ac:dyDescent="0.25">
      <c r="A25" s="94" t="s">
        <v>62</v>
      </c>
      <c r="B25" s="94"/>
      <c r="C25" s="94"/>
      <c r="D25" s="94"/>
      <c r="E25" s="94"/>
      <c r="F25" s="94"/>
      <c r="G25" s="94"/>
      <c r="H25" s="94"/>
      <c r="I25" s="94"/>
      <c r="J25" s="94"/>
    </row>
    <row r="27" spans="1:10" x14ac:dyDescent="0.25">
      <c r="A27" s="65" t="s">
        <v>63</v>
      </c>
      <c r="B27" s="65"/>
      <c r="C27" s="65"/>
      <c r="D27" s="65"/>
    </row>
    <row r="28" spans="1:10" ht="45" customHeight="1" x14ac:dyDescent="0.25">
      <c r="A28" s="94" t="s">
        <v>64</v>
      </c>
      <c r="B28" s="94"/>
      <c r="C28" s="94"/>
      <c r="D28" s="94"/>
      <c r="E28" s="94"/>
      <c r="F28" s="94"/>
      <c r="G28" s="94"/>
      <c r="H28" s="94"/>
      <c r="I28" s="94"/>
      <c r="J28" s="94"/>
    </row>
    <row r="30" spans="1:10" x14ac:dyDescent="0.25">
      <c r="A30" s="65" t="s">
        <v>65</v>
      </c>
      <c r="B30" s="65"/>
      <c r="C30" s="65"/>
      <c r="D30" s="65"/>
    </row>
    <row r="31" spans="1:10" ht="30" customHeight="1" x14ac:dyDescent="0.25">
      <c r="A31" s="94" t="s">
        <v>66</v>
      </c>
      <c r="B31" s="94"/>
      <c r="C31" s="94"/>
      <c r="D31" s="94"/>
      <c r="E31" s="94"/>
      <c r="F31" s="94"/>
      <c r="G31" s="94"/>
      <c r="H31" s="94"/>
      <c r="I31" s="94"/>
      <c r="J31" s="94"/>
    </row>
    <row r="33" spans="1:10" ht="60" customHeight="1" x14ac:dyDescent="0.25">
      <c r="A33" s="102" t="s">
        <v>67</v>
      </c>
      <c r="B33" s="102"/>
      <c r="C33" s="102"/>
      <c r="D33" s="102"/>
      <c r="E33" s="102"/>
      <c r="F33" s="102"/>
      <c r="G33" s="102"/>
      <c r="H33" s="102"/>
      <c r="I33" s="102"/>
      <c r="J33" s="102"/>
    </row>
    <row r="35" spans="1:10" x14ac:dyDescent="0.25">
      <c r="J35" s="16" t="s">
        <v>21</v>
      </c>
    </row>
  </sheetData>
  <mergeCells count="9">
    <mergeCell ref="A33:J33"/>
    <mergeCell ref="A22:J22"/>
    <mergeCell ref="A25:J25"/>
    <mergeCell ref="A28:J28"/>
    <mergeCell ref="A4:J4"/>
    <mergeCell ref="G16:J16"/>
    <mergeCell ref="A19:J19"/>
    <mergeCell ref="A18:D18"/>
    <mergeCell ref="A31:J31"/>
  </mergeCells>
  <hyperlinks>
    <hyperlink ref="J35" location="'III. Permanent Ins Allocation'!A1" display="NEXT" xr:uid="{F9160F99-B629-43FB-B1AA-3DB35890FCE5}"/>
  </hyperlinks>
  <pageMargins left="0.7" right="0.7" top="0.5" bottom="0.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4"/>
  <sheetViews>
    <sheetView showGridLines="0" zoomScale="110" zoomScaleNormal="110" workbookViewId="0">
      <selection activeCell="A8" sqref="A8:K8"/>
    </sheetView>
  </sheetViews>
  <sheetFormatPr defaultRowHeight="15" x14ac:dyDescent="0.25"/>
  <cols>
    <col min="1" max="6" width="7.7109375" customWidth="1"/>
    <col min="7" max="7" width="11.85546875" customWidth="1"/>
    <col min="8" max="8" width="8.140625" customWidth="1"/>
    <col min="10" max="10" width="9.140625" customWidth="1"/>
    <col min="11" max="11" width="12.28515625" customWidth="1"/>
    <col min="14" max="14" width="0" hidden="1" customWidth="1"/>
  </cols>
  <sheetData>
    <row r="1" spans="1:14" x14ac:dyDescent="0.25">
      <c r="A1" s="66" t="s">
        <v>68</v>
      </c>
      <c r="B1" s="66"/>
      <c r="C1" s="66"/>
      <c r="D1" s="66"/>
    </row>
    <row r="3" spans="1:14" x14ac:dyDescent="0.25">
      <c r="A3" s="65" t="s">
        <v>69</v>
      </c>
      <c r="B3" s="65"/>
      <c r="C3" s="65"/>
      <c r="D3" s="65"/>
      <c r="E3" s="65"/>
    </row>
    <row r="4" spans="1:14" s="24" customFormat="1" ht="30" customHeight="1" x14ac:dyDescent="0.25">
      <c r="A4" s="106" t="s">
        <v>70</v>
      </c>
      <c r="B4" s="106"/>
      <c r="C4" s="106"/>
      <c r="D4" s="106"/>
      <c r="E4" s="106"/>
      <c r="F4" s="106"/>
      <c r="G4" s="106"/>
      <c r="H4" s="106"/>
      <c r="I4" s="106"/>
      <c r="J4" s="106"/>
      <c r="K4" s="106"/>
      <c r="L4" s="72"/>
      <c r="M4" s="72"/>
      <c r="N4" s="72"/>
    </row>
    <row r="5" spans="1:14" s="24" customFormat="1" x14ac:dyDescent="0.25">
      <c r="A5" s="43"/>
      <c r="B5" s="43"/>
      <c r="C5" s="43"/>
      <c r="D5" s="43"/>
      <c r="E5" s="43"/>
      <c r="F5" s="43"/>
      <c r="G5" s="43"/>
      <c r="H5" s="43"/>
      <c r="I5" s="43"/>
      <c r="J5" s="43"/>
      <c r="K5" s="43"/>
      <c r="L5" s="72"/>
      <c r="M5" s="72"/>
      <c r="N5" s="72"/>
    </row>
    <row r="6" spans="1:14" s="24" customFormat="1" ht="30" customHeight="1" x14ac:dyDescent="0.25">
      <c r="A6" s="106" t="s">
        <v>71</v>
      </c>
      <c r="B6" s="106"/>
      <c r="C6" s="106"/>
      <c r="D6" s="106"/>
      <c r="E6" s="106"/>
      <c r="F6" s="106"/>
      <c r="G6" s="106"/>
      <c r="H6" s="106"/>
      <c r="I6" s="106"/>
      <c r="J6" s="106"/>
      <c r="K6" s="106"/>
      <c r="L6" s="72"/>
      <c r="M6" s="72"/>
      <c r="N6" s="72"/>
    </row>
    <row r="7" spans="1:14" s="24" customFormat="1" x14ac:dyDescent="0.25">
      <c r="A7" s="43"/>
      <c r="B7" s="43"/>
      <c r="C7" s="43"/>
      <c r="D7" s="43"/>
      <c r="E7" s="43"/>
      <c r="F7" s="43"/>
      <c r="G7" s="43"/>
      <c r="H7" s="43"/>
      <c r="I7" s="43"/>
      <c r="J7" s="43"/>
      <c r="K7" s="43"/>
      <c r="L7" s="72"/>
      <c r="M7" s="72"/>
      <c r="N7" s="72"/>
    </row>
    <row r="8" spans="1:14" s="24" customFormat="1" ht="40.5" customHeight="1" x14ac:dyDescent="0.25">
      <c r="A8" s="106" t="s">
        <v>19</v>
      </c>
      <c r="B8" s="106"/>
      <c r="C8" s="106"/>
      <c r="D8" s="106"/>
      <c r="E8" s="106"/>
      <c r="F8" s="106"/>
      <c r="G8" s="106"/>
      <c r="H8" s="106"/>
      <c r="I8" s="106"/>
      <c r="J8" s="106"/>
      <c r="K8" s="106"/>
      <c r="L8" s="72"/>
      <c r="M8" s="72"/>
      <c r="N8" s="72"/>
    </row>
    <row r="9" spans="1:14" s="24" customFormat="1" x14ac:dyDescent="0.25">
      <c r="A9" s="43"/>
      <c r="B9" s="43"/>
      <c r="C9" s="43"/>
      <c r="D9" s="43"/>
      <c r="E9" s="43"/>
      <c r="F9" s="43"/>
      <c r="G9" s="43"/>
      <c r="H9" s="43"/>
      <c r="I9" s="43"/>
      <c r="J9" s="43"/>
      <c r="K9" s="43"/>
      <c r="L9" s="72"/>
      <c r="M9" s="72"/>
      <c r="N9" s="72"/>
    </row>
    <row r="10" spans="1:14" ht="42.75" customHeight="1" x14ac:dyDescent="0.25">
      <c r="A10" s="37"/>
      <c r="B10" s="37"/>
      <c r="C10" s="37"/>
      <c r="D10" s="37"/>
      <c r="E10" s="37"/>
      <c r="F10" s="37"/>
      <c r="G10" s="38" t="s">
        <v>72</v>
      </c>
      <c r="H10" s="39" t="s">
        <v>43</v>
      </c>
      <c r="I10" s="39" t="s">
        <v>73</v>
      </c>
      <c r="J10" s="39" t="s">
        <v>44</v>
      </c>
      <c r="K10" s="38" t="s">
        <v>74</v>
      </c>
    </row>
    <row r="11" spans="1:14" s="14" customFormat="1" ht="9.9499999999999993" customHeight="1" x14ac:dyDescent="0.25">
      <c r="A11" s="41"/>
      <c r="B11" s="41"/>
      <c r="C11" s="41"/>
      <c r="D11" s="41"/>
      <c r="E11" s="41"/>
      <c r="F11" s="41"/>
      <c r="G11" s="41"/>
      <c r="H11" s="41"/>
      <c r="I11" s="41"/>
      <c r="J11" s="41"/>
      <c r="K11" s="41"/>
    </row>
    <row r="12" spans="1:14" s="14" customFormat="1" ht="54" customHeight="1" x14ac:dyDescent="0.25">
      <c r="A12" s="104" t="s">
        <v>75</v>
      </c>
      <c r="B12" s="104"/>
      <c r="C12" s="104"/>
      <c r="D12" s="104"/>
      <c r="E12" s="104"/>
      <c r="F12" s="104"/>
      <c r="G12" s="105" t="s">
        <v>43</v>
      </c>
      <c r="H12" s="105"/>
      <c r="I12" s="105"/>
      <c r="J12" s="105"/>
      <c r="K12" s="105"/>
      <c r="N12" s="14" t="str">
        <f>G12</f>
        <v>Agree</v>
      </c>
    </row>
    <row r="13" spans="1:14" s="14" customFormat="1" ht="9.9499999999999993" customHeight="1" x14ac:dyDescent="0.25">
      <c r="A13" s="42"/>
      <c r="B13" s="42"/>
      <c r="C13" s="42"/>
      <c r="D13" s="42"/>
      <c r="E13" s="42"/>
      <c r="F13" s="42"/>
      <c r="G13" s="73"/>
      <c r="H13" s="73"/>
      <c r="I13" s="73"/>
      <c r="J13" s="73"/>
      <c r="K13" s="73"/>
    </row>
    <row r="14" spans="1:14" s="14" customFormat="1" ht="69.75" customHeight="1" x14ac:dyDescent="0.25">
      <c r="A14" s="104" t="s">
        <v>76</v>
      </c>
      <c r="B14" s="104"/>
      <c r="C14" s="104"/>
      <c r="D14" s="104"/>
      <c r="E14" s="104"/>
      <c r="F14" s="104"/>
      <c r="G14" s="105" t="s">
        <v>73</v>
      </c>
      <c r="H14" s="105"/>
      <c r="I14" s="105"/>
      <c r="J14" s="105"/>
      <c r="K14" s="105"/>
      <c r="N14" s="14" t="str">
        <f>G14</f>
        <v>Unsure</v>
      </c>
    </row>
    <row r="15" spans="1:14" s="14" customFormat="1" ht="9.9499999999999993" customHeight="1" x14ac:dyDescent="0.25">
      <c r="A15" s="42"/>
      <c r="B15" s="42"/>
      <c r="C15" s="42"/>
      <c r="D15" s="42"/>
      <c r="E15" s="42"/>
      <c r="F15" s="42"/>
      <c r="G15" s="73"/>
      <c r="H15" s="73"/>
      <c r="I15" s="73"/>
      <c r="J15" s="73"/>
      <c r="K15" s="73"/>
    </row>
    <row r="16" spans="1:14" s="14" customFormat="1" ht="69.75" customHeight="1" x14ac:dyDescent="0.25">
      <c r="A16" s="104" t="s">
        <v>77</v>
      </c>
      <c r="B16" s="104"/>
      <c r="C16" s="104"/>
      <c r="D16" s="104"/>
      <c r="E16" s="104"/>
      <c r="F16" s="104"/>
      <c r="G16" s="105" t="s">
        <v>72</v>
      </c>
      <c r="H16" s="105"/>
      <c r="I16" s="105"/>
      <c r="J16" s="105"/>
      <c r="K16" s="105"/>
      <c r="N16" s="14" t="str">
        <f>G16</f>
        <v>Strongly Agree</v>
      </c>
    </row>
    <row r="17" spans="1:14" s="14" customFormat="1" ht="9.9499999999999993" customHeight="1" x14ac:dyDescent="0.25">
      <c r="A17" s="42"/>
      <c r="B17" s="42"/>
      <c r="C17" s="42"/>
      <c r="D17" s="42"/>
      <c r="E17" s="42"/>
      <c r="F17" s="42"/>
      <c r="G17" s="73"/>
      <c r="H17" s="73"/>
      <c r="I17" s="73"/>
      <c r="J17" s="73"/>
      <c r="K17" s="73"/>
    </row>
    <row r="18" spans="1:14" s="14" customFormat="1" ht="55.5" customHeight="1" x14ac:dyDescent="0.25">
      <c r="A18" s="104" t="s">
        <v>78</v>
      </c>
      <c r="B18" s="104"/>
      <c r="C18" s="104"/>
      <c r="D18" s="104"/>
      <c r="E18" s="104"/>
      <c r="F18" s="104"/>
      <c r="G18" s="105" t="s">
        <v>43</v>
      </c>
      <c r="H18" s="105"/>
      <c r="I18" s="105"/>
      <c r="J18" s="105"/>
      <c r="K18" s="105"/>
      <c r="N18" s="14" t="str">
        <f>G18</f>
        <v>Agree</v>
      </c>
    </row>
    <row r="19" spans="1:14" s="14" customFormat="1" ht="9.9499999999999993" customHeight="1" x14ac:dyDescent="0.25">
      <c r="A19" s="42"/>
      <c r="B19" s="42"/>
      <c r="C19" s="42"/>
      <c r="D19" s="42"/>
      <c r="E19" s="42"/>
      <c r="F19" s="42"/>
      <c r="G19" s="73"/>
      <c r="H19" s="73"/>
      <c r="I19" s="73"/>
      <c r="J19" s="73"/>
      <c r="K19" s="73"/>
    </row>
    <row r="20" spans="1:14" s="14" customFormat="1" ht="69.75" customHeight="1" x14ac:dyDescent="0.25">
      <c r="A20" s="104" t="s">
        <v>79</v>
      </c>
      <c r="B20" s="104"/>
      <c r="C20" s="104"/>
      <c r="D20" s="104"/>
      <c r="E20" s="104"/>
      <c r="F20" s="104"/>
      <c r="G20" s="105" t="s">
        <v>43</v>
      </c>
      <c r="H20" s="105"/>
      <c r="I20" s="105"/>
      <c r="J20" s="105"/>
      <c r="K20" s="105"/>
      <c r="N20" s="14" t="str">
        <f>G20</f>
        <v>Agree</v>
      </c>
    </row>
    <row r="21" spans="1:14" s="14" customFormat="1" ht="9.9499999999999993" customHeight="1" x14ac:dyDescent="0.25">
      <c r="A21" s="42"/>
      <c r="B21" s="42"/>
      <c r="C21" s="42"/>
      <c r="D21" s="42"/>
      <c r="E21" s="42"/>
      <c r="F21" s="42"/>
      <c r="G21" s="73"/>
      <c r="H21" s="73"/>
      <c r="I21" s="73"/>
      <c r="J21" s="73"/>
      <c r="K21" s="73"/>
    </row>
    <row r="22" spans="1:14" s="14" customFormat="1" ht="105" customHeight="1" x14ac:dyDescent="0.25">
      <c r="A22" s="104" t="s">
        <v>80</v>
      </c>
      <c r="B22" s="104"/>
      <c r="C22" s="104"/>
      <c r="D22" s="104"/>
      <c r="E22" s="104"/>
      <c r="F22" s="104"/>
      <c r="G22" s="105" t="s">
        <v>73</v>
      </c>
      <c r="H22" s="105"/>
      <c r="I22" s="105"/>
      <c r="J22" s="105"/>
      <c r="K22" s="105"/>
      <c r="N22" s="14" t="str">
        <f>G22</f>
        <v>Unsure</v>
      </c>
    </row>
    <row r="23" spans="1:14" s="14" customFormat="1" x14ac:dyDescent="0.25">
      <c r="A23" s="40"/>
      <c r="B23" s="40"/>
      <c r="C23" s="40"/>
      <c r="D23" s="40"/>
      <c r="E23" s="40"/>
      <c r="F23" s="40"/>
      <c r="K23" s="36" t="s">
        <v>21</v>
      </c>
    </row>
    <row r="24" spans="1:14" s="14" customFormat="1" x14ac:dyDescent="0.25">
      <c r="A24" s="40"/>
      <c r="B24" s="40"/>
      <c r="C24" s="40"/>
      <c r="D24" s="40"/>
      <c r="E24" s="40"/>
      <c r="F24" s="40"/>
    </row>
  </sheetData>
  <mergeCells count="15">
    <mergeCell ref="A4:K4"/>
    <mergeCell ref="A6:K6"/>
    <mergeCell ref="A8:K8"/>
    <mergeCell ref="G12:K12"/>
    <mergeCell ref="A12:F12"/>
    <mergeCell ref="G14:K14"/>
    <mergeCell ref="G16:K16"/>
    <mergeCell ref="G18:K18"/>
    <mergeCell ref="G20:K20"/>
    <mergeCell ref="G22:K22"/>
    <mergeCell ref="A14:F14"/>
    <mergeCell ref="A16:F16"/>
    <mergeCell ref="A18:F18"/>
    <mergeCell ref="A20:F20"/>
    <mergeCell ref="A22:F22"/>
  </mergeCells>
  <dataValidations count="1">
    <dataValidation type="list" allowBlank="1" showInputMessage="1" showErrorMessage="1" sqref="G12:K12 G14:K14 G16:K16 G18:K18 G20:K20 G22:K22" xr:uid="{00000000-0002-0000-0500-000000000000}">
      <formula1>$G$10:$K$10</formula1>
    </dataValidation>
  </dataValidations>
  <hyperlinks>
    <hyperlink ref="K23" location="'Permanent Ins Scoring'!A1" display="NEXT" xr:uid="{6D15A596-A533-41E5-96B3-C61DCFDAC6C6}"/>
  </hyperlinks>
  <pageMargins left="0.7" right="0.7" top="0.5" bottom="0.5" header="0.3" footer="0.3"/>
  <pageSetup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6"/>
  <sheetViews>
    <sheetView showGridLines="0" zoomScale="120" zoomScaleNormal="120" workbookViewId="0">
      <selection activeCell="K36" sqref="K36"/>
    </sheetView>
  </sheetViews>
  <sheetFormatPr defaultRowHeight="12.75" x14ac:dyDescent="0.25"/>
  <cols>
    <col min="1" max="1" width="7.28515625" style="43" customWidth="1"/>
    <col min="2" max="2" width="8.7109375" style="43" customWidth="1"/>
    <col min="3" max="3" width="11.140625" style="43" customWidth="1"/>
    <col min="4" max="6" width="9.140625" style="43"/>
    <col min="7" max="7" width="11.28515625" style="43" customWidth="1"/>
    <col min="8" max="9" width="9.140625" style="43"/>
    <col min="10" max="10" width="7.42578125" style="43" customWidth="1"/>
    <col min="11" max="11" width="4.85546875" style="43" customWidth="1"/>
    <col min="12" max="16384" width="9.140625" style="43"/>
  </cols>
  <sheetData>
    <row r="1" spans="1:11" x14ac:dyDescent="0.25">
      <c r="A1" s="45" t="s">
        <v>81</v>
      </c>
      <c r="B1" s="45"/>
      <c r="C1" s="45"/>
      <c r="D1" s="45"/>
    </row>
    <row r="3" spans="1:11" x14ac:dyDescent="0.25">
      <c r="A3" s="107" t="s">
        <v>53</v>
      </c>
      <c r="B3" s="107"/>
    </row>
    <row r="4" spans="1:11" ht="30" customHeight="1" x14ac:dyDescent="0.25">
      <c r="A4" s="106" t="s">
        <v>134</v>
      </c>
      <c r="B4" s="106"/>
      <c r="C4" s="106"/>
      <c r="D4" s="106"/>
      <c r="E4" s="106"/>
      <c r="F4" s="106"/>
      <c r="G4" s="106"/>
      <c r="H4" s="106"/>
      <c r="I4" s="106"/>
      <c r="J4" s="106"/>
      <c r="K4" s="106"/>
    </row>
    <row r="6" spans="1:11" ht="36" customHeight="1" x14ac:dyDescent="0.25">
      <c r="A6" s="46" t="s">
        <v>54</v>
      </c>
      <c r="C6" s="47" t="s">
        <v>72</v>
      </c>
      <c r="D6" s="48" t="s">
        <v>43</v>
      </c>
      <c r="E6" s="48" t="s">
        <v>73</v>
      </c>
      <c r="F6" s="48" t="s">
        <v>44</v>
      </c>
      <c r="G6" s="47" t="s">
        <v>74</v>
      </c>
      <c r="H6" s="46"/>
      <c r="I6" s="46" t="s">
        <v>55</v>
      </c>
    </row>
    <row r="7" spans="1:11" x14ac:dyDescent="0.25">
      <c r="A7" s="49">
        <v>1</v>
      </c>
      <c r="C7" s="50">
        <v>12</v>
      </c>
      <c r="D7" s="50">
        <v>11</v>
      </c>
      <c r="E7" s="50">
        <v>10</v>
      </c>
      <c r="F7" s="50">
        <v>13</v>
      </c>
      <c r="G7" s="50">
        <v>14</v>
      </c>
      <c r="I7" s="51">
        <f>IF('III. Permanent Ins Allocation'!N12="Strongly Agree",'Permanent Ins Scoring'!C7,IF('III. Permanent Ins Allocation'!N12="Agree",'Permanent Ins Scoring'!D7,IF('III. Permanent Ins Allocation'!N12="Unsure",'Permanent Ins Scoring'!E7,IF('III. Permanent Ins Allocation'!N12="Disagree",'Permanent Ins Scoring'!F7,IF('III. Permanent Ins Allocation'!N12="Strongly Disagree",'Permanent Ins Scoring'!G7,"n/a")))))</f>
        <v>11</v>
      </c>
    </row>
    <row r="8" spans="1:11" x14ac:dyDescent="0.25">
      <c r="A8" s="49">
        <v>2</v>
      </c>
      <c r="C8" s="50">
        <v>15</v>
      </c>
      <c r="D8" s="50">
        <v>14</v>
      </c>
      <c r="E8" s="50">
        <v>10</v>
      </c>
      <c r="F8" s="50">
        <v>12</v>
      </c>
      <c r="G8" s="50">
        <v>12</v>
      </c>
      <c r="I8" s="51">
        <f>IF('III. Permanent Ins Allocation'!N14="Strongly Agree",'Permanent Ins Scoring'!C8,IF('III. Permanent Ins Allocation'!N14="Agree",'Permanent Ins Scoring'!D8,IF('III. Permanent Ins Allocation'!N14="Unsure",'Permanent Ins Scoring'!E8,IF('III. Permanent Ins Allocation'!N14="Disagree",'Permanent Ins Scoring'!F8,IF('III. Permanent Ins Allocation'!N14="Strongly Disagree",'Permanent Ins Scoring'!G8,"n/a")))))</f>
        <v>10</v>
      </c>
    </row>
    <row r="9" spans="1:11" x14ac:dyDescent="0.25">
      <c r="A9" s="49">
        <v>3</v>
      </c>
      <c r="C9" s="50">
        <v>12</v>
      </c>
      <c r="D9" s="50">
        <v>11</v>
      </c>
      <c r="E9" s="50">
        <v>7</v>
      </c>
      <c r="F9" s="50">
        <v>5</v>
      </c>
      <c r="G9" s="50">
        <v>0</v>
      </c>
      <c r="I9" s="51">
        <f>IF('III. Permanent Ins Allocation'!N16="Strongly Agree",'Permanent Ins Scoring'!C9,IF('III. Permanent Ins Allocation'!N16="Agree",'Permanent Ins Scoring'!D9,IF('III. Permanent Ins Allocation'!N16="Unsure",'Permanent Ins Scoring'!E9,IF('III. Permanent Ins Allocation'!N16="Disagree",'Permanent Ins Scoring'!F9,IF('III. Permanent Ins Allocation'!N16="Strongly Disagree",'Permanent Ins Scoring'!G9,"n/a")))))</f>
        <v>12</v>
      </c>
    </row>
    <row r="10" spans="1:11" x14ac:dyDescent="0.25">
      <c r="A10" s="49">
        <v>4</v>
      </c>
      <c r="C10" s="50">
        <v>12</v>
      </c>
      <c r="D10" s="50">
        <v>11</v>
      </c>
      <c r="E10" s="50">
        <v>9</v>
      </c>
      <c r="F10" s="50">
        <v>7</v>
      </c>
      <c r="G10" s="50">
        <v>0</v>
      </c>
      <c r="I10" s="51">
        <f>IF('III. Permanent Ins Allocation'!N18="Strongly Agree",'Permanent Ins Scoring'!C10,IF('III. Permanent Ins Allocation'!N18="Agree",'Permanent Ins Scoring'!D10,IF('III. Permanent Ins Allocation'!N18="Unsure",'Permanent Ins Scoring'!E10,IF('III. Permanent Ins Allocation'!N18="Disagree",'Permanent Ins Scoring'!F10,IF('III. Permanent Ins Allocation'!N18="Strongly Disagree",'Permanent Ins Scoring'!G10,"n/a")))))</f>
        <v>11</v>
      </c>
    </row>
    <row r="11" spans="1:11" x14ac:dyDescent="0.25">
      <c r="A11" s="49">
        <v>5</v>
      </c>
      <c r="C11" s="50">
        <v>12</v>
      </c>
      <c r="D11" s="50">
        <v>11</v>
      </c>
      <c r="E11" s="50">
        <v>10</v>
      </c>
      <c r="F11" s="50">
        <v>9</v>
      </c>
      <c r="G11" s="50">
        <v>8</v>
      </c>
      <c r="I11" s="51">
        <f>IF('III. Permanent Ins Allocation'!N20="Strongly Agree",'Permanent Ins Scoring'!C11,IF('III. Permanent Ins Allocation'!N20="Agree",'Permanent Ins Scoring'!D11,IF('III. Permanent Ins Allocation'!N20="Unsure",'Permanent Ins Scoring'!E11,IF('III. Permanent Ins Allocation'!N20="Disagree",'Permanent Ins Scoring'!F11,IF('III. Permanent Ins Allocation'!N20="Strongly Disagree",'Permanent Ins Scoring'!G11,"n/a")))))</f>
        <v>11</v>
      </c>
    </row>
    <row r="12" spans="1:11" x14ac:dyDescent="0.25">
      <c r="A12" s="49">
        <v>6</v>
      </c>
      <c r="C12" s="50">
        <v>20</v>
      </c>
      <c r="D12" s="50">
        <v>13</v>
      </c>
      <c r="E12" s="50">
        <v>11</v>
      </c>
      <c r="F12" s="50">
        <v>10</v>
      </c>
      <c r="G12" s="50">
        <v>9</v>
      </c>
      <c r="I12" s="51">
        <f>IF('III. Permanent Ins Allocation'!N22="Strongly Agree",'Permanent Ins Scoring'!C12,IF('III. Permanent Ins Allocation'!N22="Agree",'Permanent Ins Scoring'!D12,IF('III. Permanent Ins Allocation'!N22="Unsure",'Permanent Ins Scoring'!E12,IF('III. Permanent Ins Allocation'!N22="Disagree",'Permanent Ins Scoring'!F12,IF('III. Permanent Ins Allocation'!N22="Strongly Disagree",'Permanent Ins Scoring'!G12,"n/a")))))</f>
        <v>11</v>
      </c>
    </row>
    <row r="13" spans="1:11" x14ac:dyDescent="0.25">
      <c r="I13" s="50"/>
    </row>
    <row r="14" spans="1:11" ht="15" customHeight="1" x14ac:dyDescent="0.25">
      <c r="E14" s="108" t="s">
        <v>82</v>
      </c>
      <c r="F14" s="108"/>
      <c r="G14" s="108"/>
      <c r="H14" s="108"/>
      <c r="I14" s="51">
        <f>SUM(I7:I12)</f>
        <v>66</v>
      </c>
    </row>
    <row r="16" spans="1:11" x14ac:dyDescent="0.25">
      <c r="A16" s="52" t="s">
        <v>83</v>
      </c>
    </row>
    <row r="17" spans="1:11" x14ac:dyDescent="0.25">
      <c r="A17" s="109" t="s">
        <v>84</v>
      </c>
      <c r="B17" s="109"/>
      <c r="C17" s="109"/>
      <c r="D17" s="109"/>
      <c r="E17" s="109"/>
      <c r="F17" s="109"/>
      <c r="G17" s="109"/>
      <c r="H17" s="109"/>
      <c r="I17" s="109"/>
      <c r="J17" s="109"/>
      <c r="K17" s="109"/>
    </row>
    <row r="18" spans="1:11" ht="41.25" customHeight="1" x14ac:dyDescent="0.25">
      <c r="A18" s="106" t="s">
        <v>85</v>
      </c>
      <c r="B18" s="106"/>
      <c r="C18" s="106"/>
      <c r="D18" s="106"/>
      <c r="E18" s="106"/>
      <c r="F18" s="106"/>
      <c r="G18" s="106"/>
      <c r="H18" s="106"/>
      <c r="I18" s="106"/>
      <c r="J18" s="106"/>
      <c r="K18" s="106"/>
    </row>
    <row r="20" spans="1:11" x14ac:dyDescent="0.25">
      <c r="A20" s="53" t="s">
        <v>86</v>
      </c>
      <c r="B20" s="53"/>
    </row>
    <row r="21" spans="1:11" ht="41.25" customHeight="1" x14ac:dyDescent="0.25">
      <c r="A21" s="106" t="s">
        <v>87</v>
      </c>
      <c r="B21" s="106"/>
      <c r="C21" s="106"/>
      <c r="D21" s="106"/>
      <c r="E21" s="106"/>
      <c r="F21" s="106"/>
      <c r="G21" s="106"/>
      <c r="H21" s="106"/>
      <c r="I21" s="106"/>
      <c r="J21" s="106"/>
      <c r="K21" s="106"/>
    </row>
    <row r="23" spans="1:11" x14ac:dyDescent="0.25">
      <c r="A23" s="53" t="s">
        <v>88</v>
      </c>
      <c r="B23" s="53"/>
    </row>
    <row r="24" spans="1:11" ht="39.75" customHeight="1" x14ac:dyDescent="0.25">
      <c r="A24" s="106" t="s">
        <v>89</v>
      </c>
      <c r="B24" s="106"/>
      <c r="C24" s="106"/>
      <c r="D24" s="106"/>
      <c r="E24" s="106"/>
      <c r="F24" s="106"/>
      <c r="G24" s="106"/>
      <c r="H24" s="106"/>
      <c r="I24" s="106"/>
      <c r="J24" s="106"/>
      <c r="K24" s="106"/>
    </row>
    <row r="26" spans="1:11" x14ac:dyDescent="0.25">
      <c r="A26" s="53" t="s">
        <v>90</v>
      </c>
      <c r="B26" s="53"/>
    </row>
    <row r="27" spans="1:11" ht="69.75" customHeight="1" x14ac:dyDescent="0.25">
      <c r="A27" s="106" t="s">
        <v>91</v>
      </c>
      <c r="B27" s="106"/>
      <c r="C27" s="106"/>
      <c r="D27" s="106"/>
      <c r="E27" s="106"/>
      <c r="F27" s="106"/>
      <c r="G27" s="106"/>
      <c r="H27" s="106"/>
      <c r="I27" s="106"/>
      <c r="J27" s="106"/>
      <c r="K27" s="106"/>
    </row>
    <row r="29" spans="1:11" x14ac:dyDescent="0.25">
      <c r="A29" s="53" t="s">
        <v>92</v>
      </c>
      <c r="B29" s="53"/>
    </row>
    <row r="30" spans="1:11" ht="41.25" customHeight="1" x14ac:dyDescent="0.25">
      <c r="A30" s="106" t="s">
        <v>93</v>
      </c>
      <c r="B30" s="106"/>
      <c r="C30" s="106"/>
      <c r="D30" s="106"/>
      <c r="E30" s="106"/>
      <c r="F30" s="106"/>
      <c r="G30" s="106"/>
      <c r="H30" s="106"/>
      <c r="I30" s="106"/>
      <c r="J30" s="106"/>
      <c r="K30" s="106"/>
    </row>
    <row r="32" spans="1:11" x14ac:dyDescent="0.25">
      <c r="A32" s="52" t="s">
        <v>94</v>
      </c>
      <c r="B32" s="52"/>
      <c r="C32" s="52"/>
      <c r="D32" s="52"/>
      <c r="E32" s="52"/>
      <c r="F32" s="52"/>
      <c r="G32" s="52"/>
    </row>
    <row r="33" spans="1:11" ht="30" customHeight="1" x14ac:dyDescent="0.25">
      <c r="A33" s="110" t="s">
        <v>95</v>
      </c>
      <c r="B33" s="110"/>
      <c r="C33" s="110"/>
      <c r="D33" s="110"/>
      <c r="E33" s="110"/>
      <c r="F33" s="110"/>
      <c r="G33" s="110"/>
      <c r="H33" s="110"/>
      <c r="I33" s="110"/>
      <c r="J33" s="110"/>
      <c r="K33" s="110"/>
    </row>
    <row r="34" spans="1:11" ht="45" customHeight="1" x14ac:dyDescent="0.25">
      <c r="A34" s="111" t="s">
        <v>96</v>
      </c>
      <c r="B34" s="111"/>
      <c r="C34" s="111"/>
      <c r="D34" s="111"/>
      <c r="E34" s="111"/>
      <c r="F34" s="111"/>
      <c r="G34" s="111"/>
      <c r="H34" s="111"/>
      <c r="I34" s="111"/>
      <c r="J34" s="111"/>
      <c r="K34" s="111"/>
    </row>
    <row r="35" spans="1:11" ht="45" customHeight="1" x14ac:dyDescent="0.25">
      <c r="A35" s="106" t="s">
        <v>97</v>
      </c>
      <c r="B35" s="106"/>
      <c r="C35" s="106"/>
      <c r="D35" s="106"/>
      <c r="E35" s="106"/>
      <c r="F35" s="106"/>
      <c r="G35" s="106"/>
      <c r="H35" s="106"/>
      <c r="I35" s="106"/>
      <c r="J35" s="106"/>
      <c r="K35" s="106"/>
    </row>
    <row r="36" spans="1:11" x14ac:dyDescent="0.25">
      <c r="K36" s="54" t="s">
        <v>21</v>
      </c>
    </row>
  </sheetData>
  <mergeCells count="12">
    <mergeCell ref="A34:K34"/>
    <mergeCell ref="A35:K35"/>
    <mergeCell ref="A30:K30"/>
    <mergeCell ref="A18:K18"/>
    <mergeCell ref="A21:K21"/>
    <mergeCell ref="A24:K24"/>
    <mergeCell ref="A27:K27"/>
    <mergeCell ref="A3:B3"/>
    <mergeCell ref="A4:K4"/>
    <mergeCell ref="E14:H14"/>
    <mergeCell ref="A17:K17"/>
    <mergeCell ref="A33:K33"/>
  </mergeCells>
  <hyperlinks>
    <hyperlink ref="K36" location="Summary!A1" display="NEXT" xr:uid="{5625A071-9658-41EF-8ED8-AF46A1DF684D}"/>
  </hyperlinks>
  <pageMargins left="0.7" right="0.7" top="0.5" bottom="0.5" header="0.3" footer="0.3"/>
  <pageSetup scale="9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B705A-9EF5-4EC4-A40A-1841165EEB14}">
  <dimension ref="A1:Z35"/>
  <sheetViews>
    <sheetView showGridLines="0" zoomScale="110" zoomScaleNormal="110" zoomScaleSheetLayoutView="100" workbookViewId="0">
      <selection activeCell="E14" sqref="E14:I14"/>
    </sheetView>
  </sheetViews>
  <sheetFormatPr defaultRowHeight="15" x14ac:dyDescent="0.25"/>
  <cols>
    <col min="2" max="2" width="10.28515625" customWidth="1"/>
    <col min="3" max="3" width="11.42578125" customWidth="1"/>
    <col min="4" max="4" width="10.140625" customWidth="1"/>
    <col min="5" max="5" width="11.7109375" customWidth="1"/>
    <col min="7" max="7" width="10.5703125" customWidth="1"/>
    <col min="8" max="8" width="12.28515625" customWidth="1"/>
    <col min="9" max="9" width="10.7109375" customWidth="1"/>
    <col min="12" max="13" width="9.140625" customWidth="1"/>
    <col min="14" max="17" width="9.140625" hidden="1" customWidth="1"/>
    <col min="18" max="18" width="0" hidden="1" customWidth="1"/>
  </cols>
  <sheetData>
    <row r="1" spans="1:20" ht="15" customHeight="1" x14ac:dyDescent="0.25">
      <c r="A1" s="116" t="s">
        <v>98</v>
      </c>
      <c r="B1" s="117"/>
      <c r="C1" s="117"/>
      <c r="D1" s="117"/>
      <c r="E1" s="117"/>
      <c r="F1" s="117"/>
      <c r="G1" s="117"/>
      <c r="H1" s="117"/>
      <c r="I1" s="117"/>
    </row>
    <row r="2" spans="1:20" ht="15" customHeight="1" x14ac:dyDescent="0.25">
      <c r="A2" s="117"/>
      <c r="B2" s="117"/>
      <c r="C2" s="117"/>
      <c r="D2" s="117"/>
      <c r="E2" s="117"/>
      <c r="F2" s="117"/>
      <c r="G2" s="117"/>
      <c r="H2" s="117"/>
      <c r="I2" s="117"/>
    </row>
    <row r="3" spans="1:20" ht="26.25" customHeight="1" x14ac:dyDescent="0.25">
      <c r="A3" s="117"/>
      <c r="B3" s="117"/>
      <c r="C3" s="117"/>
      <c r="D3" s="117"/>
      <c r="E3" s="117"/>
      <c r="F3" s="117"/>
      <c r="G3" s="117"/>
      <c r="H3" s="117"/>
      <c r="I3" s="117"/>
    </row>
    <row r="5" spans="1:20" x14ac:dyDescent="0.25">
      <c r="A5" s="90" t="s">
        <v>99</v>
      </c>
      <c r="B5" s="90"/>
      <c r="C5" s="71"/>
      <c r="D5" s="71"/>
      <c r="E5" s="118" t="s">
        <v>100</v>
      </c>
      <c r="F5" s="118"/>
      <c r="G5" s="118"/>
      <c r="H5" s="118"/>
      <c r="I5" s="118"/>
      <c r="N5" t="s">
        <v>101</v>
      </c>
      <c r="O5" t="s">
        <v>102</v>
      </c>
      <c r="P5" t="s">
        <v>103</v>
      </c>
      <c r="Q5" t="s">
        <v>104</v>
      </c>
      <c r="R5" s="81">
        <v>0.1</v>
      </c>
    </row>
    <row r="6" spans="1:20" x14ac:dyDescent="0.25">
      <c r="A6" s="90" t="s">
        <v>105</v>
      </c>
      <c r="B6" s="90"/>
      <c r="C6" s="71"/>
      <c r="D6" s="71"/>
      <c r="E6" s="121">
        <v>43374</v>
      </c>
      <c r="F6" s="122"/>
      <c r="G6" s="122"/>
      <c r="H6" s="122"/>
      <c r="I6" s="122"/>
      <c r="N6" t="s">
        <v>107</v>
      </c>
      <c r="O6" t="s">
        <v>108</v>
      </c>
      <c r="P6" t="s">
        <v>109</v>
      </c>
      <c r="Q6" t="s">
        <v>110</v>
      </c>
      <c r="R6" s="81">
        <v>0.12</v>
      </c>
    </row>
    <row r="7" spans="1:20" x14ac:dyDescent="0.25">
      <c r="A7" s="90" t="s">
        <v>106</v>
      </c>
      <c r="B7" s="90"/>
      <c r="C7" s="71"/>
      <c r="D7" s="71"/>
      <c r="E7" s="119">
        <v>37</v>
      </c>
      <c r="F7" s="119"/>
      <c r="G7" s="119"/>
      <c r="H7" s="119"/>
      <c r="I7" s="119"/>
      <c r="O7" t="s">
        <v>112</v>
      </c>
      <c r="Q7" t="s">
        <v>113</v>
      </c>
      <c r="R7" s="81">
        <v>0.22</v>
      </c>
    </row>
    <row r="8" spans="1:20" x14ac:dyDescent="0.25">
      <c r="A8" s="90" t="s">
        <v>111</v>
      </c>
      <c r="B8" s="90"/>
      <c r="C8" s="71"/>
      <c r="D8" s="71"/>
      <c r="E8" s="119" t="s">
        <v>101</v>
      </c>
      <c r="F8" s="119"/>
      <c r="G8" s="119"/>
      <c r="H8" s="119"/>
      <c r="I8" s="119"/>
      <c r="O8" t="s">
        <v>115</v>
      </c>
      <c r="Q8" t="s">
        <v>116</v>
      </c>
      <c r="R8" s="81">
        <v>0.24</v>
      </c>
    </row>
    <row r="9" spans="1:20" x14ac:dyDescent="0.25">
      <c r="A9" s="90" t="s">
        <v>114</v>
      </c>
      <c r="B9" s="90"/>
      <c r="C9" s="71"/>
      <c r="D9" s="71"/>
      <c r="E9" s="119" t="s">
        <v>102</v>
      </c>
      <c r="F9" s="119"/>
      <c r="G9" s="119"/>
      <c r="H9" s="119"/>
      <c r="I9" s="119"/>
      <c r="R9" s="81">
        <v>0.32</v>
      </c>
    </row>
    <row r="10" spans="1:20" x14ac:dyDescent="0.25">
      <c r="A10" s="90" t="s">
        <v>117</v>
      </c>
      <c r="B10" s="90"/>
      <c r="C10" s="71"/>
      <c r="D10" s="71"/>
      <c r="E10" s="119" t="s">
        <v>109</v>
      </c>
      <c r="F10" s="119"/>
      <c r="G10" s="119"/>
      <c r="H10" s="119"/>
      <c r="I10" s="119"/>
      <c r="R10" s="81">
        <v>0.35</v>
      </c>
    </row>
    <row r="11" spans="1:20" x14ac:dyDescent="0.25">
      <c r="A11" s="90" t="s">
        <v>118</v>
      </c>
      <c r="B11" s="90"/>
      <c r="C11" s="71"/>
      <c r="D11" s="71"/>
      <c r="E11" s="119" t="s">
        <v>104</v>
      </c>
      <c r="F11" s="119"/>
      <c r="G11" s="119"/>
      <c r="H11" s="119"/>
      <c r="I11" s="119"/>
      <c r="R11" s="81">
        <v>0.37</v>
      </c>
    </row>
    <row r="12" spans="1:20" x14ac:dyDescent="0.25">
      <c r="A12" s="90" t="s">
        <v>136</v>
      </c>
      <c r="B12" s="90"/>
      <c r="E12" s="123">
        <v>250000</v>
      </c>
      <c r="F12" s="123"/>
      <c r="G12" s="123"/>
      <c r="H12" s="123"/>
      <c r="I12" s="123"/>
    </row>
    <row r="13" spans="1:20" x14ac:dyDescent="0.25">
      <c r="A13" s="90" t="s">
        <v>137</v>
      </c>
      <c r="B13" s="90"/>
      <c r="E13" s="124">
        <v>0.32</v>
      </c>
      <c r="F13" s="124"/>
      <c r="G13" s="124"/>
      <c r="H13" s="124"/>
      <c r="I13" s="124"/>
    </row>
    <row r="14" spans="1:20" x14ac:dyDescent="0.25">
      <c r="A14" s="80" t="s">
        <v>141</v>
      </c>
      <c r="B14" s="80"/>
      <c r="E14" s="124" t="s">
        <v>142</v>
      </c>
      <c r="F14" s="124"/>
      <c r="G14" s="124"/>
      <c r="H14" s="124"/>
      <c r="I14" s="124"/>
    </row>
    <row r="16" spans="1:20" x14ac:dyDescent="0.25">
      <c r="A16" s="90" t="s">
        <v>119</v>
      </c>
      <c r="B16" s="90"/>
      <c r="C16" s="90"/>
      <c r="D16" s="90"/>
      <c r="E16" s="90"/>
      <c r="F16" s="120">
        <f>'I. How Much'!F23:G23</f>
        <v>1190306</v>
      </c>
      <c r="G16" s="120"/>
      <c r="T16" s="14"/>
    </row>
    <row r="18" spans="1:26" x14ac:dyDescent="0.25">
      <c r="A18" s="90" t="s">
        <v>120</v>
      </c>
      <c r="B18" s="90"/>
      <c r="C18" s="90"/>
      <c r="D18" s="90"/>
      <c r="E18" s="90"/>
      <c r="F18" s="114">
        <f>'Ins Portfolio Scoring'!F16</f>
        <v>6</v>
      </c>
      <c r="G18" s="114"/>
    </row>
    <row r="19" spans="1:26" x14ac:dyDescent="0.25">
      <c r="A19" s="69"/>
      <c r="B19" s="103" t="s">
        <v>57</v>
      </c>
      <c r="C19" s="103"/>
      <c r="D19" s="103"/>
      <c r="E19" s="103"/>
      <c r="F19" s="10"/>
      <c r="G19" s="10"/>
    </row>
    <row r="20" spans="1:26" x14ac:dyDescent="0.25">
      <c r="A20" s="69"/>
      <c r="B20" s="103" t="s">
        <v>59</v>
      </c>
      <c r="C20" s="103"/>
      <c r="D20" s="103"/>
      <c r="E20" s="103"/>
      <c r="F20" s="10"/>
      <c r="G20" s="10"/>
    </row>
    <row r="21" spans="1:26" x14ac:dyDescent="0.25">
      <c r="A21" s="69"/>
      <c r="B21" s="103" t="s">
        <v>61</v>
      </c>
      <c r="C21" s="103"/>
      <c r="D21" s="103"/>
      <c r="E21" s="103"/>
      <c r="F21" s="10"/>
      <c r="G21" s="10"/>
    </row>
    <row r="22" spans="1:26" x14ac:dyDescent="0.25">
      <c r="A22" s="69"/>
      <c r="B22" s="103" t="s">
        <v>63</v>
      </c>
      <c r="C22" s="103"/>
      <c r="D22" s="103"/>
      <c r="E22" s="103"/>
    </row>
    <row r="23" spans="1:26" x14ac:dyDescent="0.25">
      <c r="A23" s="69"/>
      <c r="B23" s="103" t="s">
        <v>65</v>
      </c>
      <c r="C23" s="103"/>
      <c r="D23" s="103"/>
      <c r="E23" s="103"/>
    </row>
    <row r="24" spans="1:26" x14ac:dyDescent="0.25">
      <c r="A24" s="69"/>
      <c r="B24" s="69"/>
      <c r="C24" s="69"/>
      <c r="D24" s="69"/>
      <c r="E24" s="69"/>
    </row>
    <row r="25" spans="1:26" ht="15" customHeight="1" x14ac:dyDescent="0.25">
      <c r="A25" s="90" t="s">
        <v>121</v>
      </c>
      <c r="B25" s="90"/>
      <c r="C25" s="90"/>
      <c r="D25" s="90"/>
      <c r="E25" s="90"/>
      <c r="F25" s="114">
        <f>'Permanent Ins Scoring'!I14</f>
        <v>66</v>
      </c>
      <c r="G25" s="114"/>
      <c r="N25" s="33"/>
      <c r="O25" s="33"/>
      <c r="P25" s="33"/>
      <c r="Q25" s="33"/>
      <c r="S25" s="26"/>
      <c r="T25" s="26"/>
      <c r="U25" s="26"/>
      <c r="V25" s="26"/>
      <c r="W25" s="26"/>
      <c r="X25" s="26"/>
      <c r="Y25" s="26"/>
      <c r="Z25" s="26"/>
    </row>
    <row r="26" spans="1:26" s="33" customFormat="1" ht="15" customHeight="1" x14ac:dyDescent="0.25">
      <c r="A26" s="32"/>
      <c r="B26" s="13" t="str">
        <f>_xlfn.IFS(F25&gt;Ranges!B2,Ranges!K2,Summary!F25&gt;=Ranges!B3,Ranges!K3,Summary!F25&gt;=Ranges!B4,Ranges!K4,Summary!F25&gt;=Ranges!B5,Ranges!K5,Summary!F25&lt;Ranges!B6,Ranges!K6)</f>
        <v xml:space="preserve">63-67 POINTS:  </v>
      </c>
      <c r="C26" s="32"/>
      <c r="D26" s="32"/>
      <c r="E26" s="32"/>
      <c r="F26" s="32"/>
      <c r="G26" s="32"/>
      <c r="H26" s="32"/>
      <c r="N26" s="28"/>
      <c r="O26" s="28"/>
      <c r="P26" s="28"/>
      <c r="Q26" s="28"/>
      <c r="S26" s="34"/>
      <c r="T26" s="34"/>
      <c r="U26" s="34"/>
      <c r="V26" s="34"/>
      <c r="W26" s="34"/>
      <c r="X26" s="34"/>
      <c r="Y26" s="34"/>
      <c r="Z26" s="34"/>
    </row>
    <row r="27" spans="1:26" s="28" customFormat="1" ht="107.25" customHeight="1" x14ac:dyDescent="0.25">
      <c r="B27" s="113" t="str">
        <f>_xlfn.IFS(F25&gt;Ranges!B2,Ranges!C2,Summary!F25&gt;=Ranges!B3,Ranges!C3,Summary!F25&gt;=Ranges!B4,Ranges!C4,Summary!F25&gt;=Ranges!B5,Ranges!C5,Summary!F25&lt;Ranges!B5,Ranges!C6)</f>
        <v>Your answers show that you prefer a policy that has both guaranteed death benefit protection as well as a guaranteed form of cash value growth.  You should discuss with your financial professional how whole life insurance should be considered based on your situation.</v>
      </c>
      <c r="C27" s="113"/>
      <c r="D27" s="113"/>
      <c r="E27" s="113"/>
      <c r="F27" s="113"/>
      <c r="G27" s="113"/>
      <c r="H27" s="113"/>
      <c r="I27" s="113"/>
      <c r="N27"/>
      <c r="O27"/>
      <c r="P27"/>
      <c r="Q27"/>
      <c r="S27" s="29"/>
      <c r="T27" s="29"/>
      <c r="U27" s="29"/>
      <c r="V27" s="29"/>
      <c r="W27" s="29"/>
      <c r="X27" s="29"/>
      <c r="Y27" s="29"/>
      <c r="Z27" s="29"/>
    </row>
    <row r="28" spans="1:26" x14ac:dyDescent="0.25">
      <c r="B28" s="25"/>
      <c r="C28" s="25"/>
      <c r="D28" s="25"/>
      <c r="E28" s="25"/>
      <c r="F28" s="25"/>
      <c r="G28" s="25"/>
      <c r="H28" s="25"/>
      <c r="I28" s="25"/>
      <c r="S28" s="25"/>
      <c r="T28" s="25"/>
      <c r="U28" s="25"/>
      <c r="V28" s="25"/>
      <c r="W28" s="25"/>
      <c r="X28" s="25"/>
      <c r="Y28" s="25"/>
      <c r="Z28" s="25"/>
    </row>
    <row r="29" spans="1:26" x14ac:dyDescent="0.25">
      <c r="A29" s="27"/>
      <c r="B29" s="27"/>
      <c r="C29" s="27"/>
      <c r="D29" s="27"/>
      <c r="E29" s="27"/>
      <c r="F29" s="27"/>
      <c r="G29" s="27"/>
      <c r="H29" s="27"/>
      <c r="I29" s="27"/>
      <c r="J29" s="18"/>
      <c r="K29" s="18"/>
      <c r="L29" s="18"/>
    </row>
    <row r="30" spans="1:26" x14ac:dyDescent="0.25">
      <c r="A30" s="27"/>
      <c r="B30" s="27"/>
      <c r="C30" s="27"/>
      <c r="D30" s="27"/>
      <c r="E30" s="27"/>
      <c r="F30" s="27"/>
      <c r="G30" s="27"/>
      <c r="H30" s="27"/>
      <c r="I30" s="27"/>
    </row>
    <row r="31" spans="1:26" x14ac:dyDescent="0.25">
      <c r="B31" s="25"/>
      <c r="C31" s="25"/>
      <c r="D31" s="25"/>
      <c r="E31" s="25"/>
      <c r="F31" s="25"/>
      <c r="G31" s="25"/>
      <c r="H31" s="25"/>
      <c r="I31" s="25"/>
      <c r="S31" s="25"/>
      <c r="T31" s="25"/>
      <c r="U31" s="25"/>
      <c r="V31" s="25"/>
      <c r="W31" s="25"/>
      <c r="X31" s="25"/>
      <c r="Y31" s="25"/>
      <c r="Z31" s="25"/>
    </row>
    <row r="32" spans="1:26" x14ac:dyDescent="0.25">
      <c r="N32" s="67"/>
      <c r="O32" s="67"/>
      <c r="P32" s="67"/>
      <c r="S32" s="25"/>
      <c r="T32" s="25"/>
      <c r="U32" s="25"/>
      <c r="V32" s="25"/>
      <c r="W32" s="25"/>
      <c r="X32" s="25"/>
      <c r="Y32" s="25"/>
      <c r="Z32" s="25"/>
    </row>
    <row r="33" spans="1:13" ht="57" customHeight="1" x14ac:dyDescent="0.25">
      <c r="A33" s="115" t="s">
        <v>122</v>
      </c>
      <c r="B33" s="115"/>
      <c r="C33" s="115"/>
      <c r="D33" s="115"/>
      <c r="E33" s="115"/>
      <c r="F33" s="115"/>
      <c r="G33" s="115"/>
      <c r="H33" s="115"/>
      <c r="I33" s="115"/>
      <c r="J33" s="18"/>
      <c r="K33" s="18"/>
      <c r="L33" s="18"/>
      <c r="M33" s="67"/>
    </row>
    <row r="34" spans="1:13" x14ac:dyDescent="0.25">
      <c r="A34" s="17"/>
      <c r="B34" s="17"/>
      <c r="C34" s="17"/>
      <c r="D34" s="17"/>
      <c r="E34" s="17"/>
      <c r="F34" s="17"/>
      <c r="G34" s="17"/>
      <c r="H34" s="17"/>
      <c r="I34" s="17"/>
    </row>
    <row r="35" spans="1:13" x14ac:dyDescent="0.25">
      <c r="A35" s="112" t="s">
        <v>135</v>
      </c>
      <c r="B35" s="112"/>
      <c r="C35" s="112"/>
      <c r="D35" s="112"/>
      <c r="E35" s="112"/>
      <c r="F35" s="112"/>
      <c r="G35" s="112"/>
      <c r="H35" s="112"/>
      <c r="I35" s="112"/>
    </row>
  </sheetData>
  <mergeCells count="34">
    <mergeCell ref="B19:E19"/>
    <mergeCell ref="A8:B8"/>
    <mergeCell ref="A9:B9"/>
    <mergeCell ref="A10:B10"/>
    <mergeCell ref="A11:B11"/>
    <mergeCell ref="E12:I12"/>
    <mergeCell ref="E13:I13"/>
    <mergeCell ref="A12:B12"/>
    <mergeCell ref="A13:B13"/>
    <mergeCell ref="E14:I14"/>
    <mergeCell ref="B20:E20"/>
    <mergeCell ref="A1:I3"/>
    <mergeCell ref="E5:I5"/>
    <mergeCell ref="E7:I7"/>
    <mergeCell ref="E8:I8"/>
    <mergeCell ref="E9:I9"/>
    <mergeCell ref="E10:I10"/>
    <mergeCell ref="E11:I11"/>
    <mergeCell ref="A5:B5"/>
    <mergeCell ref="A16:E16"/>
    <mergeCell ref="A18:E18"/>
    <mergeCell ref="A7:B7"/>
    <mergeCell ref="F16:G16"/>
    <mergeCell ref="F18:G18"/>
    <mergeCell ref="A6:B6"/>
    <mergeCell ref="E6:I6"/>
    <mergeCell ref="A35:I35"/>
    <mergeCell ref="B27:I27"/>
    <mergeCell ref="B21:E21"/>
    <mergeCell ref="B22:E22"/>
    <mergeCell ref="B23:E23"/>
    <mergeCell ref="F25:G25"/>
    <mergeCell ref="A25:E25"/>
    <mergeCell ref="A33:I33"/>
  </mergeCells>
  <dataValidations count="5">
    <dataValidation type="list" allowBlank="1" showInputMessage="1" showErrorMessage="1" sqref="E11:I11" xr:uid="{FA6FA042-F8AD-4AB3-9137-6D6FAED9B318}">
      <formula1>$Q$5:$Q$8</formula1>
    </dataValidation>
    <dataValidation type="list" allowBlank="1" showInputMessage="1" showErrorMessage="1" sqref="E10:I10" xr:uid="{6C007B49-4D0D-4360-9795-002AFDC64F45}">
      <formula1>$P$5:$P$6</formula1>
    </dataValidation>
    <dataValidation type="list" allowBlank="1" showInputMessage="1" showErrorMessage="1" sqref="E9:I9" xr:uid="{0DFDDB9A-37E5-426C-BB28-9D86C42CC321}">
      <formula1>$O$5:$O$8</formula1>
    </dataValidation>
    <dataValidation type="list" allowBlank="1" showInputMessage="1" showErrorMessage="1" sqref="E8:I8" xr:uid="{7511D79B-8667-4F6B-98E3-ABA8475EB560}">
      <formula1>$N$5:$N$6</formula1>
    </dataValidation>
    <dataValidation type="list" allowBlank="1" showInputMessage="1" showErrorMessage="1" sqref="E13:I13" xr:uid="{121FEA4B-DC15-4B92-BF10-1A5F202B4AE3}">
      <formula1>$R$5:$R$11</formula1>
    </dataValidation>
  </dataValidations>
  <pageMargins left="0.5" right="0.5" top="0.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6B72EF7D96134888BD31E8D8793BCF" ma:contentTypeVersion="9" ma:contentTypeDescription="Create a new document." ma:contentTypeScope="" ma:versionID="71eeeb9eb64b108042e67bb79ee15f6a">
  <xsd:schema xmlns:xsd="http://www.w3.org/2001/XMLSchema" xmlns:xs="http://www.w3.org/2001/XMLSchema" xmlns:p="http://schemas.microsoft.com/office/2006/metadata/properties" xmlns:ns2="527d3eea-9444-412c-8233-3b45566f5a47" xmlns:ns3="952bb0c4-d9b3-46f1-a2c0-1728fc272d1c" targetNamespace="http://schemas.microsoft.com/office/2006/metadata/properties" ma:root="true" ma:fieldsID="2d87637c825299a55c04f558a176df85" ns2:_="" ns3:_="">
    <xsd:import namespace="527d3eea-9444-412c-8233-3b45566f5a47"/>
    <xsd:import namespace="952bb0c4-d9b3-46f1-a2c0-1728fc272d1c"/>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7d3eea-9444-412c-8233-3b45566f5a4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52bb0c4-d9b3-46f1-a2c0-1728fc272d1c"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16E971-F5C6-4853-A7C3-AE23F13A729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52bb0c4-d9b3-46f1-a2c0-1728fc272d1c"/>
    <ds:schemaRef ds:uri="http://schemas.microsoft.com/office/2006/documentManagement/types"/>
    <ds:schemaRef ds:uri="527d3eea-9444-412c-8233-3b45566f5a47"/>
    <ds:schemaRef ds:uri="http://www.w3.org/XML/1998/namespace"/>
    <ds:schemaRef ds:uri="http://purl.org/dc/dcmitype/"/>
  </ds:schemaRefs>
</ds:datastoreItem>
</file>

<file path=customXml/itemProps2.xml><?xml version="1.0" encoding="utf-8"?>
<ds:datastoreItem xmlns:ds="http://schemas.openxmlformats.org/officeDocument/2006/customXml" ds:itemID="{AD64B067-B796-4341-98D0-F800B3F303DD}">
  <ds:schemaRefs>
    <ds:schemaRef ds:uri="http://schemas.microsoft.com/sharepoint/v3/contenttype/forms"/>
  </ds:schemaRefs>
</ds:datastoreItem>
</file>

<file path=customXml/itemProps3.xml><?xml version="1.0" encoding="utf-8"?>
<ds:datastoreItem xmlns:ds="http://schemas.openxmlformats.org/officeDocument/2006/customXml" ds:itemID="{2DF161D9-733D-4527-972A-4A50845C7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7d3eea-9444-412c-8233-3b45566f5a47"/>
    <ds:schemaRef ds:uri="952bb0c4-d9b3-46f1-a2c0-1728fc272d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 Page</vt:lpstr>
      <vt:lpstr>Instructions</vt:lpstr>
      <vt:lpstr>Insurance Income Simplifier</vt:lpstr>
      <vt:lpstr>I. How Much</vt:lpstr>
      <vt:lpstr>II. Ins Portfolio Allocation</vt:lpstr>
      <vt:lpstr>Ins Portfolio Scoring</vt:lpstr>
      <vt:lpstr>III. Permanent Ins Allocation</vt:lpstr>
      <vt:lpstr>Permanent Ins Scoring</vt:lpstr>
      <vt:lpstr>Summary</vt:lpstr>
      <vt:lpstr>Ranges</vt:lpstr>
      <vt:lpstr>'Cover Page'!Print_Area</vt:lpstr>
      <vt:lpstr>'I. How Much'!Print_Area</vt:lpstr>
      <vt:lpstr>'II. Ins Portfolio Allocation'!Print_Area</vt:lpstr>
      <vt:lpstr>'III. Permanent Ins Allocation'!Print_Area</vt:lpstr>
      <vt:lpstr>'Ins Portfolio Scoring'!Print_Area</vt:lpstr>
      <vt:lpstr>Instructions!Print_Area</vt:lpstr>
      <vt:lpstr>'Insurance Income Simplifier'!Print_Area</vt:lpstr>
      <vt:lpstr>'Permanent Ins Scoring'!Print_Area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Santos</dc:creator>
  <cp:keywords/>
  <dc:description/>
  <cp:lastModifiedBy>Steve Santos</cp:lastModifiedBy>
  <cp:revision/>
  <cp:lastPrinted>2019-01-31T15:40:31Z</cp:lastPrinted>
  <dcterms:created xsi:type="dcterms:W3CDTF">2018-06-24T19:10:21Z</dcterms:created>
  <dcterms:modified xsi:type="dcterms:W3CDTF">2020-01-17T19:25:05Z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0x010100766B72EF7D96134888BD31E8D8793BCF</vt:lpwstr>
  </property>
</Properties>
</file>